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110"/>
  <workbookPr/>
  <mc:AlternateContent xmlns:mc="http://schemas.openxmlformats.org/markup-compatibility/2006">
    <mc:Choice Requires="x15">
      <x15ac:absPath xmlns:x15ac="http://schemas.microsoft.com/office/spreadsheetml/2010/11/ac" url="/Users/Johnmcglasson/Library/Mobile Documents/com~apple~CloudDocs/1 Cochise Row/"/>
    </mc:Choice>
  </mc:AlternateContent>
  <xr:revisionPtr revIDLastSave="0" documentId="8_{F31455DA-4E73-C04F-B2C2-804A39600988}" xr6:coauthVersionLast="47" xr6:coauthVersionMax="47" xr10:uidLastSave="{00000000-0000-0000-0000-000000000000}"/>
  <bookViews>
    <workbookView xWindow="0" yWindow="540" windowWidth="24780" windowHeight="12320" tabRatio="500" xr2:uid="{00000000-000D-0000-FFFF-FFFF00000000}"/>
  </bookViews>
  <sheets>
    <sheet name="Sheet1" sheetId="1" r:id="rId1"/>
  </sheet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48" i="1" l="1"/>
  <c r="I19" i="1"/>
  <c r="F99" i="1"/>
  <c r="I97" i="1"/>
  <c r="G97" i="1"/>
  <c r="I95" i="1"/>
  <c r="G95" i="1"/>
  <c r="E94" i="1"/>
  <c r="E100" i="1" s="1"/>
  <c r="E102" i="1" s="1"/>
  <c r="I96" i="1"/>
  <c r="G96" i="1"/>
  <c r="I99" i="1"/>
  <c r="I98" i="1"/>
  <c r="I94" i="1" l="1"/>
  <c r="G94" i="1"/>
  <c r="I100" i="1"/>
  <c r="F100" i="1" l="1"/>
  <c r="F89" i="1"/>
  <c r="F55" i="1"/>
  <c r="F8" i="1" l="1"/>
  <c r="F9" i="1" s="1"/>
  <c r="F10" i="1" s="1"/>
  <c r="F12" i="1" s="1"/>
  <c r="F13" i="1" s="1"/>
  <c r="F14" i="1" s="1"/>
  <c r="F17" i="1" s="1"/>
  <c r="F20" i="1" s="1"/>
  <c r="F23" i="1" l="1"/>
  <c r="F24" i="1" s="1"/>
  <c r="F25" i="1" s="1"/>
  <c r="F26" i="1" s="1"/>
  <c r="B75" i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F27" i="1" l="1"/>
  <c r="F28" i="1"/>
  <c r="F29" i="1" s="1"/>
  <c r="F30" i="1" s="1"/>
  <c r="E65" i="1"/>
  <c r="E63" i="1"/>
  <c r="E64" i="1"/>
  <c r="F31" i="1" l="1"/>
  <c r="F32" i="1"/>
  <c r="F33" i="1" s="1"/>
  <c r="E47" i="1"/>
  <c r="E30" i="1"/>
  <c r="F34" i="1" l="1"/>
  <c r="F36" i="1" s="1"/>
  <c r="F37" i="1" s="1"/>
  <c r="F38" i="1" s="1"/>
  <c r="F39" i="1" s="1"/>
  <c r="F35" i="1"/>
  <c r="F40" i="1"/>
  <c r="F43" i="1" s="1"/>
  <c r="F46" i="1" s="1"/>
  <c r="H11" i="1"/>
  <c r="H10" i="1"/>
  <c r="H8" i="1"/>
  <c r="H12" i="1" s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68" i="1"/>
  <c r="E67" i="1"/>
  <c r="E66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6" i="1"/>
  <c r="E45" i="1"/>
  <c r="E44" i="1"/>
  <c r="E43" i="1"/>
  <c r="E69" i="1"/>
  <c r="E42" i="1"/>
  <c r="E41" i="1"/>
  <c r="E40" i="1"/>
  <c r="E39" i="1"/>
  <c r="E38" i="1"/>
  <c r="E37" i="1"/>
  <c r="E36" i="1"/>
  <c r="E35" i="1"/>
  <c r="E34" i="1"/>
  <c r="E33" i="1"/>
  <c r="E32" i="1"/>
  <c r="E31" i="1"/>
  <c r="E29" i="1"/>
  <c r="E28" i="1"/>
  <c r="E27" i="1"/>
  <c r="E26" i="1"/>
  <c r="E25" i="1"/>
  <c r="E24" i="1"/>
  <c r="E23" i="1"/>
  <c r="E22" i="1"/>
  <c r="E21" i="1"/>
  <c r="E20" i="1"/>
  <c r="E19" i="1"/>
  <c r="E18" i="1"/>
  <c r="H14" i="1"/>
  <c r="E13" i="1"/>
  <c r="G13" i="1" s="1"/>
  <c r="E12" i="1"/>
  <c r="G12" i="1" s="1"/>
  <c r="E11" i="1"/>
  <c r="G11" i="1" s="1"/>
  <c r="E10" i="1"/>
  <c r="G10" i="1" s="1"/>
  <c r="E9" i="1"/>
  <c r="G9" i="1" s="1"/>
  <c r="E8" i="1"/>
  <c r="G8" i="1" s="1"/>
  <c r="E7" i="1"/>
  <c r="E17" i="1"/>
  <c r="E89" i="1" l="1"/>
  <c r="I7" i="1"/>
  <c r="F41" i="1"/>
  <c r="G41" i="1" s="1"/>
  <c r="F47" i="1"/>
  <c r="F49" i="1"/>
  <c r="F52" i="1" s="1"/>
  <c r="F48" i="1"/>
  <c r="H13" i="1"/>
  <c r="H9" i="1"/>
  <c r="H15" i="1" s="1"/>
  <c r="H17" i="1" s="1"/>
  <c r="H18" i="1" s="1"/>
  <c r="H19" i="1" s="1"/>
  <c r="H20" i="1" s="1"/>
  <c r="G46" i="1"/>
  <c r="G48" i="1"/>
  <c r="G52" i="1"/>
  <c r="G43" i="1"/>
  <c r="G42" i="1"/>
  <c r="G32" i="1"/>
  <c r="G33" i="1"/>
  <c r="G34" i="1"/>
  <c r="G35" i="1"/>
  <c r="G36" i="1"/>
  <c r="G37" i="1"/>
  <c r="G38" i="1"/>
  <c r="G39" i="1"/>
  <c r="G40" i="1"/>
  <c r="G17" i="1"/>
  <c r="G31" i="1"/>
  <c r="G18" i="1"/>
  <c r="G19" i="1"/>
  <c r="G20" i="1"/>
  <c r="G21" i="1"/>
  <c r="G22" i="1"/>
  <c r="G23" i="1"/>
  <c r="G24" i="1"/>
  <c r="G25" i="1"/>
  <c r="G26" i="1"/>
  <c r="G27" i="1"/>
  <c r="G7" i="1"/>
  <c r="I17" i="1" l="1"/>
  <c r="I20" i="1"/>
  <c r="H21" i="1"/>
  <c r="I18" i="1"/>
  <c r="G49" i="1"/>
  <c r="F50" i="1"/>
  <c r="G47" i="1"/>
  <c r="F44" i="1"/>
  <c r="G44" i="1" s="1"/>
  <c r="F45" i="1"/>
  <c r="G45" i="1" s="1"/>
  <c r="I13" i="1"/>
  <c r="E14" i="1"/>
  <c r="E15" i="1"/>
  <c r="I15" i="1" s="1"/>
  <c r="E16" i="1"/>
  <c r="I16" i="1" s="1"/>
  <c r="G14" i="1" l="1"/>
  <c r="E70" i="1"/>
  <c r="H22" i="1"/>
  <c r="I21" i="1"/>
  <c r="F51" i="1"/>
  <c r="G50" i="1"/>
  <c r="I9" i="1"/>
  <c r="G15" i="1"/>
  <c r="G16" i="1"/>
  <c r="I14" i="1"/>
  <c r="I12" i="1"/>
  <c r="I10" i="1"/>
  <c r="I8" i="1"/>
  <c r="H23" i="1" l="1"/>
  <c r="I22" i="1"/>
  <c r="G51" i="1"/>
  <c r="H24" i="1" l="1"/>
  <c r="I23" i="1"/>
  <c r="G53" i="1"/>
  <c r="I24" i="1" l="1"/>
  <c r="H25" i="1"/>
  <c r="F57" i="1"/>
  <c r="G55" i="1"/>
  <c r="F56" i="1"/>
  <c r="G54" i="1"/>
  <c r="H26" i="1" l="1"/>
  <c r="I25" i="1"/>
  <c r="F58" i="1"/>
  <c r="F59" i="1" s="1"/>
  <c r="G56" i="1"/>
  <c r="G57" i="1"/>
  <c r="I26" i="1" l="1"/>
  <c r="H27" i="1"/>
  <c r="I27" i="1" s="1"/>
  <c r="H28" i="1"/>
  <c r="F62" i="1"/>
  <c r="G59" i="1"/>
  <c r="F60" i="1"/>
  <c r="G58" i="1"/>
  <c r="H29" i="1" l="1"/>
  <c r="I28" i="1"/>
  <c r="G28" i="1" s="1"/>
  <c r="G60" i="1"/>
  <c r="F61" i="1"/>
  <c r="F63" i="1" s="1"/>
  <c r="F64" i="1"/>
  <c r="G62" i="1"/>
  <c r="G61" i="1" l="1"/>
  <c r="H30" i="1"/>
  <c r="I29" i="1"/>
  <c r="G29" i="1" s="1"/>
  <c r="F66" i="1"/>
  <c r="F67" i="1"/>
  <c r="G67" i="1" s="1"/>
  <c r="G64" i="1"/>
  <c r="F65" i="1"/>
  <c r="G63" i="1"/>
  <c r="H31" i="1" l="1"/>
  <c r="I30" i="1"/>
  <c r="G30" i="1" s="1"/>
  <c r="G68" i="1"/>
  <c r="G65" i="1"/>
  <c r="F69" i="1"/>
  <c r="G66" i="1"/>
  <c r="H32" i="1" l="1"/>
  <c r="I31" i="1"/>
  <c r="G69" i="1"/>
  <c r="F70" i="1"/>
  <c r="F91" i="1" l="1"/>
  <c r="F102" i="1" s="1"/>
  <c r="G70" i="1"/>
  <c r="H33" i="1"/>
  <c r="I32" i="1"/>
  <c r="H34" i="1" l="1"/>
  <c r="I33" i="1"/>
  <c r="H35" i="1" l="1"/>
  <c r="H38" i="1"/>
  <c r="I34" i="1"/>
  <c r="I38" i="1" l="1"/>
  <c r="H41" i="1"/>
  <c r="I41" i="1" s="1"/>
  <c r="H36" i="1"/>
  <c r="I35" i="1"/>
  <c r="H39" i="1"/>
  <c r="H37" i="1" l="1"/>
  <c r="I37" i="1" s="1"/>
  <c r="H40" i="1"/>
  <c r="I36" i="1"/>
  <c r="H46" i="1"/>
  <c r="I39" i="1"/>
  <c r="H42" i="1" l="1"/>
  <c r="I40" i="1"/>
  <c r="I46" i="1"/>
  <c r="H53" i="1"/>
  <c r="H43" i="1" l="1"/>
  <c r="I42" i="1"/>
  <c r="H49" i="1"/>
  <c r="H61" i="1"/>
  <c r="H60" i="1"/>
  <c r="I60" i="1" s="1"/>
  <c r="I53" i="1"/>
  <c r="I61" i="1" l="1"/>
  <c r="H68" i="1"/>
  <c r="I68" i="1" s="1"/>
  <c r="H50" i="1"/>
  <c r="H56" i="1"/>
  <c r="I49" i="1"/>
  <c r="H45" i="1"/>
  <c r="H44" i="1"/>
  <c r="I43" i="1"/>
  <c r="H63" i="1" l="1"/>
  <c r="I56" i="1"/>
  <c r="I44" i="1"/>
  <c r="H48" i="1"/>
  <c r="H51" i="1"/>
  <c r="I50" i="1"/>
  <c r="H47" i="1"/>
  <c r="I45" i="1"/>
  <c r="H52" i="1" l="1"/>
  <c r="H55" i="1"/>
  <c r="I55" i="1" s="1"/>
  <c r="H58" i="1"/>
  <c r="I51" i="1"/>
  <c r="I47" i="1"/>
  <c r="H54" i="1"/>
  <c r="I54" i="1" s="1"/>
  <c r="I63" i="1"/>
  <c r="H64" i="1"/>
  <c r="I64" i="1" s="1"/>
  <c r="H65" i="1" l="1"/>
  <c r="I58" i="1"/>
  <c r="I52" i="1"/>
  <c r="H59" i="1"/>
  <c r="I65" i="1" l="1"/>
  <c r="H67" i="1"/>
  <c r="I67" i="1" s="1"/>
  <c r="H66" i="1"/>
  <c r="H57" i="1"/>
  <c r="I57" i="1" s="1"/>
  <c r="H62" i="1"/>
  <c r="I62" i="1" s="1"/>
  <c r="I59" i="1"/>
  <c r="I66" i="1" l="1"/>
  <c r="H69" i="1"/>
  <c r="H74" i="1" l="1"/>
  <c r="I69" i="1"/>
  <c r="I70" i="1" s="1"/>
  <c r="I74" i="1" l="1"/>
  <c r="H75" i="1"/>
  <c r="H76" i="1" l="1"/>
  <c r="I76" i="1" s="1"/>
  <c r="I75" i="1"/>
  <c r="H78" i="1"/>
  <c r="I78" i="1" s="1"/>
  <c r="H77" i="1"/>
  <c r="I77" i="1" s="1"/>
  <c r="H79" i="1"/>
  <c r="H81" i="1" l="1"/>
  <c r="H80" i="1"/>
  <c r="I79" i="1"/>
  <c r="H82" i="1" l="1"/>
  <c r="I80" i="1"/>
  <c r="H83" i="1"/>
  <c r="I81" i="1"/>
  <c r="I83" i="1" l="1"/>
  <c r="H88" i="1"/>
  <c r="I88" i="1" s="1"/>
  <c r="H85" i="1"/>
  <c r="H84" i="1"/>
  <c r="I82" i="1"/>
  <c r="H86" i="1" l="1"/>
  <c r="I86" i="1" s="1"/>
  <c r="I84" i="1"/>
  <c r="I85" i="1"/>
  <c r="H87" i="1"/>
  <c r="I87" i="1" s="1"/>
  <c r="I89" i="1" l="1"/>
  <c r="I91" i="1" l="1"/>
  <c r="I102" i="1" s="1"/>
</calcChain>
</file>

<file path=xl/sharedStrings.xml><?xml version="1.0" encoding="utf-8"?>
<sst xmlns="http://schemas.openxmlformats.org/spreadsheetml/2006/main" count="58" uniqueCount="32">
  <si>
    <t>Width</t>
  </si>
  <si>
    <t>Length</t>
  </si>
  <si>
    <t>SQ. FT</t>
  </si>
  <si>
    <t>SQ FT.</t>
  </si>
  <si>
    <t>Unit</t>
  </si>
  <si>
    <t>Monthly</t>
  </si>
  <si>
    <t>Rent</t>
  </si>
  <si>
    <t>Notes</t>
  </si>
  <si>
    <t>Number</t>
  </si>
  <si>
    <t>Current</t>
  </si>
  <si>
    <t>Proposed</t>
  </si>
  <si>
    <t>Price Per</t>
  </si>
  <si>
    <t>Sub Total</t>
  </si>
  <si>
    <t>N/A</t>
  </si>
  <si>
    <t>Grand Total</t>
  </si>
  <si>
    <t>John's Unit</t>
  </si>
  <si>
    <t>Karen's Unit</t>
  </si>
  <si>
    <t>Access To Industrial Unit</t>
  </si>
  <si>
    <t>Double Locked. Making Payments</t>
  </si>
  <si>
    <t>New Units</t>
  </si>
  <si>
    <t>Industrial Units</t>
  </si>
  <si>
    <t>Community Outreach</t>
  </si>
  <si>
    <t>AMR</t>
  </si>
  <si>
    <t>Bisbee Coffee Company</t>
  </si>
  <si>
    <t>Dan Simonas</t>
  </si>
  <si>
    <t>Industrial Unit 1</t>
  </si>
  <si>
    <t>Industrial Unit 2</t>
  </si>
  <si>
    <t>Satori Builders</t>
  </si>
  <si>
    <t>Includes Full Bathroom</t>
  </si>
  <si>
    <t>No Restroom - Future Sub Divide</t>
  </si>
  <si>
    <t>Lease Undwer Negotiation</t>
  </si>
  <si>
    <t>1 Cochise Row Revised Storage Unit Rental Rates  3-5-2024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</si>
</sst>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"/>
    <numFmt numFmtId="165" formatCode="&quot;$&quot;#,##0.00"/>
  </numFmts>
  <fonts count="8" x14ac:knownFonts="1">
    <font>
      <sz val="12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599963377788628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9" tint="0.79998168889431442"/>
        <bgColor indexed="64"/>
      </patternFill>
    </fill>
  </fills>
  <borders count="18">
    <border>
      <left/>
      <right/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165" fontId="0" fillId="0" borderId="0" xfId="0" applyNumberFormat="1"/>
    <xf numFmtId="0" fontId="0" fillId="0" borderId="0" xfId="0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0" fillId="0" borderId="2" xfId="0" applyBorder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3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 applyAlignment="1">
      <alignment horizontal="center"/>
    </xf>
    <xf numFmtId="164" fontId="0" fillId="0" borderId="7" xfId="0" applyNumberFormat="1" applyBorder="1" applyAlignment="1">
      <alignment horizontal="center"/>
    </xf>
    <xf numFmtId="165" fontId="0" fillId="0" borderId="7" xfId="0" applyNumberFormat="1" applyBorder="1" applyAlignment="1">
      <alignment horizontal="center"/>
    </xf>
    <xf numFmtId="3" fontId="0" fillId="0" borderId="7" xfId="0" applyNumberFormat="1" applyBorder="1" applyAlignment="1">
      <alignment horizontal="center"/>
    </xf>
    <xf numFmtId="0" fontId="0" fillId="0" borderId="8" xfId="0" applyBorder="1" applyAlignment="1">
      <alignment horizontal="center"/>
    </xf>
    <xf numFmtId="164" fontId="0" fillId="0" borderId="8" xfId="0" applyNumberFormat="1" applyBorder="1" applyAlignment="1">
      <alignment horizontal="center"/>
    </xf>
    <xf numFmtId="0" fontId="1" fillId="0" borderId="0" xfId="0" applyFont="1"/>
    <xf numFmtId="0" fontId="0" fillId="2" borderId="7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2" fillId="2" borderId="9" xfId="0" applyFont="1" applyFill="1" applyBorder="1" applyAlignment="1">
      <alignment horizontal="centerContinuous"/>
    </xf>
    <xf numFmtId="0" fontId="0" fillId="2" borderId="10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11" xfId="0" applyFill="1" applyBorder="1" applyAlignment="1">
      <alignment horizontal="center"/>
    </xf>
    <xf numFmtId="0" fontId="0" fillId="0" borderId="12" xfId="0" applyBorder="1" applyAlignment="1">
      <alignment horizontal="left"/>
    </xf>
    <xf numFmtId="0" fontId="0" fillId="2" borderId="13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6" xfId="0" applyBorder="1" applyAlignment="1">
      <alignment horizontal="left"/>
    </xf>
    <xf numFmtId="164" fontId="2" fillId="0" borderId="7" xfId="0" applyNumberFormat="1" applyFont="1" applyBorder="1" applyAlignment="1">
      <alignment horizontal="center"/>
    </xf>
    <xf numFmtId="0" fontId="3" fillId="0" borderId="0" xfId="0" applyFont="1"/>
    <xf numFmtId="0" fontId="2" fillId="0" borderId="14" xfId="0" applyFont="1" applyBorder="1" applyAlignment="1">
      <alignment horizontal="center"/>
    </xf>
    <xf numFmtId="0" fontId="0" fillId="3" borderId="2" xfId="0" applyFill="1" applyBorder="1" applyAlignment="1">
      <alignment horizontal="center"/>
    </xf>
    <xf numFmtId="165" fontId="4" fillId="0" borderId="7" xfId="0" applyNumberFormat="1" applyFont="1" applyBorder="1" applyAlignment="1">
      <alignment horizontal="center"/>
    </xf>
    <xf numFmtId="164" fontId="0" fillId="0" borderId="17" xfId="0" applyNumberFormat="1" applyBorder="1" applyAlignment="1">
      <alignment horizontal="center"/>
    </xf>
    <xf numFmtId="164" fontId="4" fillId="0" borderId="7" xfId="0" applyNumberFormat="1" applyFont="1" applyBorder="1" applyAlignment="1">
      <alignment horizontal="center"/>
    </xf>
    <xf numFmtId="164" fontId="0" fillId="4" borderId="7" xfId="0" applyNumberFormat="1" applyFill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164" fontId="0" fillId="5" borderId="7" xfId="0" applyNumberFormat="1" applyFill="1" applyBorder="1" applyAlignment="1">
      <alignment horizontal="center"/>
    </xf>
    <xf numFmtId="0" fontId="7" fillId="0" borderId="1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Medium7"/>
  <colors>
    <mruColors>
      <color rgb="FFEDB8A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M107"/>
  <sheetViews>
    <sheetView showGridLines="0" tabSelected="1" zoomScale="125" zoomScaleNormal="125" zoomScalePageLayoutView="125" workbookViewId="0">
      <pane ySplit="3140" topLeftCell="A66" activePane="bottomLeft"/>
      <selection activeCell="B3" sqref="B3"/>
      <selection pane="bottomLeft" activeCell="J2" sqref="J2"/>
    </sheetView>
  </sheetViews>
  <sheetFormatPr baseColWidth="10" defaultRowHeight="16" x14ac:dyDescent="0.2"/>
  <cols>
    <col min="1" max="1" width="2" customWidth="1"/>
    <col min="2" max="2" width="17.5" customWidth="1"/>
    <col min="5" max="5" width="9.33203125" customWidth="1"/>
    <col min="9" max="9" width="10.83203125" style="1"/>
    <col min="10" max="10" width="28.5" customWidth="1"/>
  </cols>
  <sheetData>
    <row r="2" spans="2:11" ht="19" x14ac:dyDescent="0.25">
      <c r="B2" s="18" t="s">
        <v>31</v>
      </c>
    </row>
    <row r="3" spans="2:11" ht="20" thickBot="1" x14ac:dyDescent="0.3">
      <c r="B3" s="32"/>
    </row>
    <row r="4" spans="2:11" s="2" customFormat="1" x14ac:dyDescent="0.2">
      <c r="B4" s="26"/>
      <c r="C4" s="22"/>
      <c r="D4" s="10"/>
      <c r="E4" s="10"/>
      <c r="F4" s="21" t="s">
        <v>9</v>
      </c>
      <c r="G4" s="21"/>
      <c r="H4" s="21" t="s">
        <v>10</v>
      </c>
      <c r="I4" s="21"/>
      <c r="J4" s="8"/>
    </row>
    <row r="5" spans="2:11" s="2" customFormat="1" x14ac:dyDescent="0.2">
      <c r="B5" s="27" t="s">
        <v>4</v>
      </c>
      <c r="C5" s="23" t="s">
        <v>4</v>
      </c>
      <c r="D5" s="19" t="s">
        <v>4</v>
      </c>
      <c r="E5" s="19"/>
      <c r="F5" s="19" t="s">
        <v>5</v>
      </c>
      <c r="G5" s="19" t="s">
        <v>11</v>
      </c>
      <c r="H5" s="19" t="s">
        <v>11</v>
      </c>
      <c r="I5" s="19" t="s">
        <v>5</v>
      </c>
      <c r="J5" s="20"/>
    </row>
    <row r="6" spans="2:11" s="2" customFormat="1" x14ac:dyDescent="0.2">
      <c r="B6" s="28" t="s">
        <v>8</v>
      </c>
      <c r="C6" s="24" t="s">
        <v>0</v>
      </c>
      <c r="D6" s="11" t="s">
        <v>1</v>
      </c>
      <c r="E6" s="11" t="s">
        <v>2</v>
      </c>
      <c r="F6" s="11" t="s">
        <v>6</v>
      </c>
      <c r="G6" s="11" t="s">
        <v>3</v>
      </c>
      <c r="H6" s="11" t="s">
        <v>3</v>
      </c>
      <c r="I6" s="11" t="s">
        <v>6</v>
      </c>
      <c r="J6" s="9" t="s">
        <v>7</v>
      </c>
    </row>
    <row r="7" spans="2:11" s="2" customFormat="1" x14ac:dyDescent="0.2">
      <c r="B7" s="29">
        <v>10</v>
      </c>
      <c r="C7" s="2">
        <v>12</v>
      </c>
      <c r="D7" s="12">
        <v>20</v>
      </c>
      <c r="E7" s="12">
        <f t="shared" ref="E7:E38" si="0">C7*D7</f>
        <v>240</v>
      </c>
      <c r="F7" s="13">
        <v>119</v>
      </c>
      <c r="G7" s="14">
        <f t="shared" ref="G7:G38" si="1">F7/E7</f>
        <v>0.49583333333333335</v>
      </c>
      <c r="H7" s="14">
        <v>0.96</v>
      </c>
      <c r="I7" s="13">
        <f>E7*H7</f>
        <v>230.39999999999998</v>
      </c>
      <c r="J7" s="5"/>
    </row>
    <row r="8" spans="2:11" s="2" customFormat="1" x14ac:dyDescent="0.2">
      <c r="B8" s="29">
        <v>11</v>
      </c>
      <c r="C8" s="2">
        <v>12</v>
      </c>
      <c r="D8" s="12">
        <v>20</v>
      </c>
      <c r="E8" s="12">
        <f t="shared" si="0"/>
        <v>240</v>
      </c>
      <c r="F8" s="13">
        <f>F7</f>
        <v>119</v>
      </c>
      <c r="G8" s="14">
        <f t="shared" si="1"/>
        <v>0.49583333333333335</v>
      </c>
      <c r="H8" s="14">
        <f>H7</f>
        <v>0.96</v>
      </c>
      <c r="I8" s="13">
        <f>E8*H8</f>
        <v>230.39999999999998</v>
      </c>
      <c r="J8" s="5"/>
    </row>
    <row r="9" spans="2:11" s="2" customFormat="1" x14ac:dyDescent="0.2">
      <c r="B9" s="29">
        <v>12</v>
      </c>
      <c r="C9" s="2">
        <v>12</v>
      </c>
      <c r="D9" s="12">
        <v>20</v>
      </c>
      <c r="E9" s="12">
        <f t="shared" si="0"/>
        <v>240</v>
      </c>
      <c r="F9" s="13">
        <f>F8</f>
        <v>119</v>
      </c>
      <c r="G9" s="14">
        <f t="shared" si="1"/>
        <v>0.49583333333333335</v>
      </c>
      <c r="H9" s="14">
        <f>H8</f>
        <v>0.96</v>
      </c>
      <c r="I9" s="13">
        <f>E9*H9</f>
        <v>230.39999999999998</v>
      </c>
      <c r="J9" s="5"/>
    </row>
    <row r="10" spans="2:11" s="2" customFormat="1" x14ac:dyDescent="0.2">
      <c r="B10" s="29">
        <v>13</v>
      </c>
      <c r="C10" s="2">
        <v>12</v>
      </c>
      <c r="D10" s="12">
        <v>20</v>
      </c>
      <c r="E10" s="12">
        <f t="shared" si="0"/>
        <v>240</v>
      </c>
      <c r="F10" s="13">
        <f>F9</f>
        <v>119</v>
      </c>
      <c r="G10" s="14">
        <f t="shared" si="1"/>
        <v>0.49583333333333335</v>
      </c>
      <c r="H10" s="14">
        <f>H7</f>
        <v>0.96</v>
      </c>
      <c r="I10" s="13">
        <f>E10*H10</f>
        <v>230.39999999999998</v>
      </c>
      <c r="J10" s="5"/>
    </row>
    <row r="11" spans="2:11" s="2" customFormat="1" x14ac:dyDescent="0.2">
      <c r="B11" s="29">
        <v>14</v>
      </c>
      <c r="C11" s="2">
        <v>12</v>
      </c>
      <c r="D11" s="12">
        <v>20</v>
      </c>
      <c r="E11" s="12">
        <f t="shared" si="0"/>
        <v>240</v>
      </c>
      <c r="F11" s="13">
        <v>0</v>
      </c>
      <c r="G11" s="14">
        <f t="shared" si="1"/>
        <v>0</v>
      </c>
      <c r="H11" s="14">
        <f>H7</f>
        <v>0.96</v>
      </c>
      <c r="I11" s="13">
        <v>0</v>
      </c>
      <c r="J11" s="34" t="s">
        <v>17</v>
      </c>
    </row>
    <row r="12" spans="2:11" s="2" customFormat="1" x14ac:dyDescent="0.2">
      <c r="B12" s="29">
        <v>15</v>
      </c>
      <c r="C12" s="2">
        <v>12</v>
      </c>
      <c r="D12" s="12">
        <v>20</v>
      </c>
      <c r="E12" s="12">
        <f t="shared" si="0"/>
        <v>240</v>
      </c>
      <c r="F12" s="13">
        <f>F10</f>
        <v>119</v>
      </c>
      <c r="G12" s="14">
        <f t="shared" si="1"/>
        <v>0.49583333333333335</v>
      </c>
      <c r="H12" s="14">
        <f>H8</f>
        <v>0.96</v>
      </c>
      <c r="I12" s="13">
        <f t="shared" ref="I12:I18" si="2">E12*H12</f>
        <v>230.39999999999998</v>
      </c>
      <c r="J12" s="5"/>
    </row>
    <row r="13" spans="2:11" s="2" customFormat="1" x14ac:dyDescent="0.2">
      <c r="B13" s="29">
        <v>16</v>
      </c>
      <c r="C13" s="2">
        <v>12</v>
      </c>
      <c r="D13" s="12">
        <v>20</v>
      </c>
      <c r="E13" s="12">
        <f t="shared" si="0"/>
        <v>240</v>
      </c>
      <c r="F13" s="13">
        <f>F12</f>
        <v>119</v>
      </c>
      <c r="G13" s="14">
        <f t="shared" si="1"/>
        <v>0.49583333333333335</v>
      </c>
      <c r="H13" s="14">
        <f>H12</f>
        <v>0.96</v>
      </c>
      <c r="I13" s="13">
        <f t="shared" si="2"/>
        <v>230.39999999999998</v>
      </c>
      <c r="J13" s="5"/>
    </row>
    <row r="14" spans="2:11" s="2" customFormat="1" x14ac:dyDescent="0.2">
      <c r="B14" s="29">
        <v>17</v>
      </c>
      <c r="C14" s="2">
        <v>12</v>
      </c>
      <c r="D14" s="12">
        <v>20</v>
      </c>
      <c r="E14" s="12">
        <f t="shared" si="0"/>
        <v>240</v>
      </c>
      <c r="F14" s="13">
        <f>F13</f>
        <v>119</v>
      </c>
      <c r="G14" s="14">
        <f t="shared" si="1"/>
        <v>0.49583333333333335</v>
      </c>
      <c r="H14" s="14">
        <f>H7</f>
        <v>0.96</v>
      </c>
      <c r="I14" s="13">
        <f t="shared" si="2"/>
        <v>230.39999999999998</v>
      </c>
      <c r="J14" s="5"/>
    </row>
    <row r="15" spans="2:11" s="2" customFormat="1" x14ac:dyDescent="0.2">
      <c r="B15" s="29">
        <v>18</v>
      </c>
      <c r="C15" s="2">
        <v>13</v>
      </c>
      <c r="D15" s="12">
        <v>20</v>
      </c>
      <c r="E15" s="12">
        <f t="shared" si="0"/>
        <v>260</v>
      </c>
      <c r="F15" s="13">
        <v>195</v>
      </c>
      <c r="G15" s="14">
        <f t="shared" si="1"/>
        <v>0.75</v>
      </c>
      <c r="H15" s="14">
        <f>H9</f>
        <v>0.96</v>
      </c>
      <c r="I15" s="13">
        <f t="shared" si="2"/>
        <v>249.6</v>
      </c>
      <c r="J15" s="5"/>
      <c r="K15" s="3"/>
    </row>
    <row r="16" spans="2:11" s="2" customFormat="1" x14ac:dyDescent="0.2">
      <c r="B16" s="29">
        <v>19</v>
      </c>
      <c r="C16" s="2">
        <v>9</v>
      </c>
      <c r="D16" s="12">
        <v>20</v>
      </c>
      <c r="E16" s="15">
        <f t="shared" si="0"/>
        <v>180</v>
      </c>
      <c r="F16" s="13">
        <v>0</v>
      </c>
      <c r="G16" s="14">
        <f t="shared" si="1"/>
        <v>0</v>
      </c>
      <c r="H16" s="14">
        <v>0</v>
      </c>
      <c r="I16" s="13">
        <f t="shared" si="2"/>
        <v>0</v>
      </c>
      <c r="J16" s="34" t="s">
        <v>17</v>
      </c>
    </row>
    <row r="17" spans="2:11" s="2" customFormat="1" x14ac:dyDescent="0.2">
      <c r="B17" s="29">
        <v>20</v>
      </c>
      <c r="C17" s="2">
        <v>10</v>
      </c>
      <c r="D17" s="12">
        <v>21</v>
      </c>
      <c r="E17" s="12">
        <f t="shared" si="0"/>
        <v>210</v>
      </c>
      <c r="F17" s="13">
        <f>F14</f>
        <v>119</v>
      </c>
      <c r="G17" s="14">
        <f t="shared" si="1"/>
        <v>0.56666666666666665</v>
      </c>
      <c r="H17" s="14">
        <f>H15</f>
        <v>0.96</v>
      </c>
      <c r="I17" s="13">
        <f t="shared" si="2"/>
        <v>201.6</v>
      </c>
      <c r="J17" s="5"/>
    </row>
    <row r="18" spans="2:11" s="2" customFormat="1" x14ac:dyDescent="0.2">
      <c r="B18" s="29">
        <v>21</v>
      </c>
      <c r="C18" s="2">
        <v>10</v>
      </c>
      <c r="D18" s="12">
        <v>21</v>
      </c>
      <c r="E18" s="12">
        <f t="shared" si="0"/>
        <v>210</v>
      </c>
      <c r="F18" s="13">
        <v>164</v>
      </c>
      <c r="G18" s="14">
        <f t="shared" si="1"/>
        <v>0.78095238095238095</v>
      </c>
      <c r="H18" s="14">
        <f>H17</f>
        <v>0.96</v>
      </c>
      <c r="I18" s="13">
        <f t="shared" si="2"/>
        <v>201.6</v>
      </c>
      <c r="J18" s="5" t="s">
        <v>24</v>
      </c>
    </row>
    <row r="19" spans="2:11" s="2" customFormat="1" x14ac:dyDescent="0.2">
      <c r="B19" s="29">
        <v>22</v>
      </c>
      <c r="C19" s="2">
        <v>10</v>
      </c>
      <c r="D19" s="12">
        <v>21</v>
      </c>
      <c r="E19" s="12">
        <f t="shared" si="0"/>
        <v>210</v>
      </c>
      <c r="F19" s="13">
        <v>0</v>
      </c>
      <c r="G19" s="14">
        <f t="shared" si="1"/>
        <v>0</v>
      </c>
      <c r="H19" s="14">
        <f t="shared" ref="H19:H37" si="3">H18</f>
        <v>0.96</v>
      </c>
      <c r="I19" s="13">
        <f>H19*E19</f>
        <v>201.6</v>
      </c>
      <c r="J19" s="34" t="s">
        <v>15</v>
      </c>
    </row>
    <row r="20" spans="2:11" s="2" customFormat="1" x14ac:dyDescent="0.2">
      <c r="B20" s="29">
        <v>23</v>
      </c>
      <c r="C20" s="2">
        <v>10</v>
      </c>
      <c r="D20" s="12">
        <v>21</v>
      </c>
      <c r="E20" s="12">
        <f t="shared" si="0"/>
        <v>210</v>
      </c>
      <c r="F20" s="13">
        <f>F18</f>
        <v>164</v>
      </c>
      <c r="G20" s="14">
        <f t="shared" si="1"/>
        <v>0.78095238095238095</v>
      </c>
      <c r="H20" s="14">
        <f t="shared" si="3"/>
        <v>0.96</v>
      </c>
      <c r="I20" s="13">
        <f>E20*H20</f>
        <v>201.6</v>
      </c>
      <c r="J20" s="5"/>
      <c r="K20" s="3"/>
    </row>
    <row r="21" spans="2:11" s="2" customFormat="1" x14ac:dyDescent="0.2">
      <c r="B21" s="29">
        <v>24</v>
      </c>
      <c r="C21" s="2">
        <v>10</v>
      </c>
      <c r="D21" s="12">
        <v>21</v>
      </c>
      <c r="E21" s="12">
        <f t="shared" si="0"/>
        <v>210</v>
      </c>
      <c r="F21" s="13">
        <v>0</v>
      </c>
      <c r="G21" s="14">
        <f t="shared" si="1"/>
        <v>0</v>
      </c>
      <c r="H21" s="14">
        <f t="shared" si="3"/>
        <v>0.96</v>
      </c>
      <c r="I21" s="13">
        <f>E21*H21</f>
        <v>201.6</v>
      </c>
      <c r="J21" s="5"/>
    </row>
    <row r="22" spans="2:11" s="2" customFormat="1" x14ac:dyDescent="0.2">
      <c r="B22" s="29">
        <v>25</v>
      </c>
      <c r="C22" s="2">
        <v>10</v>
      </c>
      <c r="D22" s="12">
        <v>21</v>
      </c>
      <c r="E22" s="12">
        <f t="shared" si="0"/>
        <v>210</v>
      </c>
      <c r="F22" s="41">
        <v>162</v>
      </c>
      <c r="G22" s="14">
        <f t="shared" si="1"/>
        <v>0.77142857142857146</v>
      </c>
      <c r="H22" s="14">
        <f t="shared" si="3"/>
        <v>0.96</v>
      </c>
      <c r="I22" s="13">
        <f>E22*H22</f>
        <v>201.6</v>
      </c>
      <c r="J22" s="5"/>
    </row>
    <row r="23" spans="2:11" s="2" customFormat="1" x14ac:dyDescent="0.2">
      <c r="B23" s="29">
        <v>26</v>
      </c>
      <c r="C23" s="2">
        <v>10</v>
      </c>
      <c r="D23" s="12">
        <v>21</v>
      </c>
      <c r="E23" s="12">
        <f t="shared" si="0"/>
        <v>210</v>
      </c>
      <c r="F23" s="13">
        <f>F20</f>
        <v>164</v>
      </c>
      <c r="G23" s="14">
        <f t="shared" si="1"/>
        <v>0.78095238095238095</v>
      </c>
      <c r="H23" s="14">
        <f t="shared" si="3"/>
        <v>0.96</v>
      </c>
      <c r="I23" s="13">
        <f>E23*H23</f>
        <v>201.6</v>
      </c>
      <c r="J23" s="5"/>
    </row>
    <row r="24" spans="2:11" s="2" customFormat="1" x14ac:dyDescent="0.2">
      <c r="B24" s="29">
        <v>27</v>
      </c>
      <c r="C24" s="2">
        <v>10</v>
      </c>
      <c r="D24" s="12">
        <v>21</v>
      </c>
      <c r="E24" s="12">
        <f t="shared" si="0"/>
        <v>210</v>
      </c>
      <c r="F24" s="13">
        <f>F23</f>
        <v>164</v>
      </c>
      <c r="G24" s="14">
        <f t="shared" si="1"/>
        <v>0.78095238095238095</v>
      </c>
      <c r="H24" s="14">
        <f t="shared" si="3"/>
        <v>0.96</v>
      </c>
      <c r="I24" s="13">
        <f t="shared" ref="I24:I47" si="4">E24*H24</f>
        <v>201.6</v>
      </c>
      <c r="J24" s="5"/>
    </row>
    <row r="25" spans="2:11" s="2" customFormat="1" x14ac:dyDescent="0.2">
      <c r="B25" s="29">
        <v>28</v>
      </c>
      <c r="C25" s="2">
        <v>10</v>
      </c>
      <c r="D25" s="12">
        <v>21</v>
      </c>
      <c r="E25" s="12">
        <f t="shared" si="0"/>
        <v>210</v>
      </c>
      <c r="F25" s="13">
        <f>F24</f>
        <v>164</v>
      </c>
      <c r="G25" s="14">
        <f t="shared" si="1"/>
        <v>0.78095238095238095</v>
      </c>
      <c r="H25" s="14">
        <f t="shared" si="3"/>
        <v>0.96</v>
      </c>
      <c r="I25" s="13">
        <f t="shared" si="4"/>
        <v>201.6</v>
      </c>
      <c r="J25" s="5"/>
    </row>
    <row r="26" spans="2:11" s="2" customFormat="1" x14ac:dyDescent="0.2">
      <c r="B26" s="29">
        <v>29</v>
      </c>
      <c r="C26" s="2">
        <v>10</v>
      </c>
      <c r="D26" s="12">
        <v>21</v>
      </c>
      <c r="E26" s="12">
        <f t="shared" si="0"/>
        <v>210</v>
      </c>
      <c r="F26" s="13">
        <f>F25</f>
        <v>164</v>
      </c>
      <c r="G26" s="14">
        <f t="shared" si="1"/>
        <v>0.78095238095238095</v>
      </c>
      <c r="H26" s="14">
        <f t="shared" si="3"/>
        <v>0.96</v>
      </c>
      <c r="I26" s="13">
        <f t="shared" si="4"/>
        <v>201.6</v>
      </c>
      <c r="J26" s="5"/>
    </row>
    <row r="27" spans="2:11" s="2" customFormat="1" x14ac:dyDescent="0.2">
      <c r="B27" s="29">
        <v>30</v>
      </c>
      <c r="C27" s="2">
        <v>10</v>
      </c>
      <c r="D27" s="12">
        <v>21</v>
      </c>
      <c r="E27" s="12">
        <f t="shared" si="0"/>
        <v>210</v>
      </c>
      <c r="F27" s="13">
        <f>F26</f>
        <v>164</v>
      </c>
      <c r="G27" s="14">
        <f t="shared" si="1"/>
        <v>0.78095238095238095</v>
      </c>
      <c r="H27" s="14">
        <f t="shared" si="3"/>
        <v>0.96</v>
      </c>
      <c r="I27" s="13">
        <f t="shared" si="4"/>
        <v>201.6</v>
      </c>
      <c r="J27" s="5"/>
    </row>
    <row r="28" spans="2:11" s="2" customFormat="1" x14ac:dyDescent="0.2">
      <c r="B28" s="29">
        <v>40</v>
      </c>
      <c r="C28" s="2">
        <v>12</v>
      </c>
      <c r="D28" s="12">
        <v>30</v>
      </c>
      <c r="E28" s="12">
        <f t="shared" si="0"/>
        <v>360</v>
      </c>
      <c r="F28" s="13">
        <f>F26</f>
        <v>164</v>
      </c>
      <c r="G28" s="14">
        <f t="shared" si="1"/>
        <v>0.45555555555555555</v>
      </c>
      <c r="H28" s="14">
        <f>H26</f>
        <v>0.96</v>
      </c>
      <c r="I28" s="13">
        <f>E28*H28</f>
        <v>345.59999999999997</v>
      </c>
      <c r="J28" s="5"/>
    </row>
    <row r="29" spans="2:11" s="2" customFormat="1" x14ac:dyDescent="0.2">
      <c r="B29" s="29">
        <v>41</v>
      </c>
      <c r="C29" s="2">
        <v>12</v>
      </c>
      <c r="D29" s="12">
        <v>30</v>
      </c>
      <c r="E29" s="12">
        <f t="shared" si="0"/>
        <v>360</v>
      </c>
      <c r="F29" s="13">
        <f>F28</f>
        <v>164</v>
      </c>
      <c r="G29" s="14">
        <f t="shared" si="1"/>
        <v>0.45555555555555555</v>
      </c>
      <c r="H29" s="14">
        <f t="shared" si="3"/>
        <v>0.96</v>
      </c>
      <c r="I29" s="13">
        <f>E29*H29</f>
        <v>345.59999999999997</v>
      </c>
      <c r="J29" s="5"/>
    </row>
    <row r="30" spans="2:11" s="2" customFormat="1" x14ac:dyDescent="0.2">
      <c r="B30" s="29">
        <v>42</v>
      </c>
      <c r="C30" s="2">
        <v>12</v>
      </c>
      <c r="D30" s="12">
        <v>30</v>
      </c>
      <c r="E30" s="12">
        <f t="shared" si="0"/>
        <v>360</v>
      </c>
      <c r="F30" s="13">
        <f>F29</f>
        <v>164</v>
      </c>
      <c r="G30" s="14">
        <f t="shared" si="1"/>
        <v>0.45555555555555555</v>
      </c>
      <c r="H30" s="14">
        <f t="shared" si="3"/>
        <v>0.96</v>
      </c>
      <c r="I30" s="13">
        <f t="shared" si="4"/>
        <v>345.59999999999997</v>
      </c>
      <c r="J30" s="5"/>
    </row>
    <row r="31" spans="2:11" s="2" customFormat="1" x14ac:dyDescent="0.2">
      <c r="B31" s="29">
        <v>43</v>
      </c>
      <c r="C31" s="2">
        <v>12</v>
      </c>
      <c r="D31" s="12">
        <v>25</v>
      </c>
      <c r="E31" s="12">
        <f t="shared" si="0"/>
        <v>300</v>
      </c>
      <c r="F31" s="13">
        <f>F27</f>
        <v>164</v>
      </c>
      <c r="G31" s="14">
        <f t="shared" si="1"/>
        <v>0.54666666666666663</v>
      </c>
      <c r="H31" s="14">
        <f t="shared" si="3"/>
        <v>0.96</v>
      </c>
      <c r="I31" s="13">
        <f>E31*H31</f>
        <v>288</v>
      </c>
      <c r="J31" s="5"/>
    </row>
    <row r="32" spans="2:11" s="2" customFormat="1" x14ac:dyDescent="0.2">
      <c r="B32" s="29">
        <v>44</v>
      </c>
      <c r="C32" s="2">
        <v>12</v>
      </c>
      <c r="D32" s="12">
        <v>25</v>
      </c>
      <c r="E32" s="12">
        <f t="shared" si="0"/>
        <v>300</v>
      </c>
      <c r="F32" s="13">
        <f>F27</f>
        <v>164</v>
      </c>
      <c r="G32" s="14">
        <f t="shared" si="1"/>
        <v>0.54666666666666663</v>
      </c>
      <c r="H32" s="14">
        <f t="shared" si="3"/>
        <v>0.96</v>
      </c>
      <c r="I32" s="13">
        <f t="shared" si="4"/>
        <v>288</v>
      </c>
      <c r="J32" s="5"/>
    </row>
    <row r="33" spans="2:10" s="2" customFormat="1" x14ac:dyDescent="0.2">
      <c r="B33" s="29">
        <v>45</v>
      </c>
      <c r="C33" s="2">
        <v>12</v>
      </c>
      <c r="D33" s="12">
        <v>25</v>
      </c>
      <c r="E33" s="12">
        <f t="shared" si="0"/>
        <v>300</v>
      </c>
      <c r="F33" s="13">
        <f>F32</f>
        <v>164</v>
      </c>
      <c r="G33" s="14">
        <f t="shared" si="1"/>
        <v>0.54666666666666663</v>
      </c>
      <c r="H33" s="14">
        <f t="shared" si="3"/>
        <v>0.96</v>
      </c>
      <c r="I33" s="13">
        <f t="shared" si="4"/>
        <v>288</v>
      </c>
      <c r="J33" s="5"/>
    </row>
    <row r="34" spans="2:10" s="2" customFormat="1" x14ac:dyDescent="0.2">
      <c r="B34" s="29">
        <v>46</v>
      </c>
      <c r="C34" s="2">
        <v>12</v>
      </c>
      <c r="D34" s="12">
        <v>25</v>
      </c>
      <c r="E34" s="12">
        <f t="shared" si="0"/>
        <v>300</v>
      </c>
      <c r="F34" s="13">
        <f>F33</f>
        <v>164</v>
      </c>
      <c r="G34" s="14">
        <f t="shared" si="1"/>
        <v>0.54666666666666663</v>
      </c>
      <c r="H34" s="14">
        <f t="shared" si="3"/>
        <v>0.96</v>
      </c>
      <c r="I34" s="13">
        <f t="shared" si="4"/>
        <v>288</v>
      </c>
      <c r="J34" s="5"/>
    </row>
    <row r="35" spans="2:10" s="2" customFormat="1" x14ac:dyDescent="0.2">
      <c r="B35" s="29">
        <v>47</v>
      </c>
      <c r="C35" s="2">
        <v>12</v>
      </c>
      <c r="D35" s="12">
        <v>25</v>
      </c>
      <c r="E35" s="12">
        <f t="shared" si="0"/>
        <v>300</v>
      </c>
      <c r="F35" s="13">
        <f>F33</f>
        <v>164</v>
      </c>
      <c r="G35" s="14">
        <f t="shared" si="1"/>
        <v>0.54666666666666663</v>
      </c>
      <c r="H35" s="14">
        <f t="shared" si="3"/>
        <v>0.96</v>
      </c>
      <c r="I35" s="13">
        <f t="shared" si="4"/>
        <v>288</v>
      </c>
      <c r="J35" s="5"/>
    </row>
    <row r="36" spans="2:10" s="2" customFormat="1" x14ac:dyDescent="0.2">
      <c r="B36" s="29">
        <v>48</v>
      </c>
      <c r="C36" s="2">
        <v>12</v>
      </c>
      <c r="D36" s="12">
        <v>25</v>
      </c>
      <c r="E36" s="12">
        <f t="shared" si="0"/>
        <v>300</v>
      </c>
      <c r="F36" s="13">
        <f>F34</f>
        <v>164</v>
      </c>
      <c r="G36" s="14">
        <f t="shared" si="1"/>
        <v>0.54666666666666663</v>
      </c>
      <c r="H36" s="14">
        <f t="shared" si="3"/>
        <v>0.96</v>
      </c>
      <c r="I36" s="13">
        <f t="shared" si="4"/>
        <v>288</v>
      </c>
      <c r="J36" s="39" t="s">
        <v>18</v>
      </c>
    </row>
    <row r="37" spans="2:10" s="2" customFormat="1" x14ac:dyDescent="0.2">
      <c r="B37" s="29">
        <v>49</v>
      </c>
      <c r="C37" s="2">
        <v>12</v>
      </c>
      <c r="D37" s="12">
        <v>25</v>
      </c>
      <c r="E37" s="12">
        <f t="shared" si="0"/>
        <v>300</v>
      </c>
      <c r="F37" s="13">
        <f>F36</f>
        <v>164</v>
      </c>
      <c r="G37" s="14">
        <f t="shared" si="1"/>
        <v>0.54666666666666663</v>
      </c>
      <c r="H37" s="14">
        <f t="shared" si="3"/>
        <v>0.96</v>
      </c>
      <c r="I37" s="13">
        <f>E37*H37</f>
        <v>288</v>
      </c>
      <c r="J37" s="5"/>
    </row>
    <row r="38" spans="2:10" s="2" customFormat="1" x14ac:dyDescent="0.2">
      <c r="B38" s="29">
        <v>50</v>
      </c>
      <c r="C38" s="2">
        <v>12</v>
      </c>
      <c r="D38" s="12">
        <v>25</v>
      </c>
      <c r="E38" s="12">
        <f t="shared" si="0"/>
        <v>300</v>
      </c>
      <c r="F38" s="13">
        <f>F37</f>
        <v>164</v>
      </c>
      <c r="G38" s="14">
        <f t="shared" si="1"/>
        <v>0.54666666666666663</v>
      </c>
      <c r="H38" s="14">
        <f>H34</f>
        <v>0.96</v>
      </c>
      <c r="I38" s="13">
        <f t="shared" si="4"/>
        <v>288</v>
      </c>
      <c r="J38" s="5"/>
    </row>
    <row r="39" spans="2:10" s="2" customFormat="1" x14ac:dyDescent="0.2">
      <c r="B39" s="29">
        <v>51</v>
      </c>
      <c r="C39" s="2">
        <v>12</v>
      </c>
      <c r="D39" s="12">
        <v>25</v>
      </c>
      <c r="E39" s="12">
        <f t="shared" ref="E39:E69" si="5">C39*D39</f>
        <v>300</v>
      </c>
      <c r="F39" s="13">
        <f>F38</f>
        <v>164</v>
      </c>
      <c r="G39" s="14">
        <f t="shared" ref="G39:G70" si="6">F39/E39</f>
        <v>0.54666666666666663</v>
      </c>
      <c r="H39" s="14">
        <f>H35</f>
        <v>0.96</v>
      </c>
      <c r="I39" s="13">
        <f t="shared" si="4"/>
        <v>288</v>
      </c>
      <c r="J39" s="5"/>
    </row>
    <row r="40" spans="2:10" s="2" customFormat="1" x14ac:dyDescent="0.2">
      <c r="B40" s="29">
        <v>52</v>
      </c>
      <c r="C40" s="2">
        <v>9</v>
      </c>
      <c r="D40" s="12">
        <v>25</v>
      </c>
      <c r="E40" s="12">
        <f t="shared" si="5"/>
        <v>225</v>
      </c>
      <c r="F40" s="13">
        <f>F38</f>
        <v>164</v>
      </c>
      <c r="G40" s="14">
        <f t="shared" si="6"/>
        <v>0.72888888888888892</v>
      </c>
      <c r="H40" s="14">
        <f>H36</f>
        <v>0.96</v>
      </c>
      <c r="I40" s="13">
        <f>E40*H40</f>
        <v>216</v>
      </c>
      <c r="J40" s="5"/>
    </row>
    <row r="41" spans="2:10" s="2" customFormat="1" x14ac:dyDescent="0.2">
      <c r="B41" s="29">
        <v>53</v>
      </c>
      <c r="C41" s="2">
        <v>9</v>
      </c>
      <c r="D41" s="12">
        <v>25</v>
      </c>
      <c r="E41" s="12">
        <f t="shared" si="5"/>
        <v>225</v>
      </c>
      <c r="F41" s="13">
        <f>F39</f>
        <v>164</v>
      </c>
      <c r="G41" s="14">
        <f t="shared" si="6"/>
        <v>0.72888888888888892</v>
      </c>
      <c r="H41" s="14">
        <f>H38</f>
        <v>0.96</v>
      </c>
      <c r="I41" s="13">
        <f>E41*H41</f>
        <v>216</v>
      </c>
      <c r="J41" s="5"/>
    </row>
    <row r="42" spans="2:10" s="2" customFormat="1" x14ac:dyDescent="0.2">
      <c r="B42" s="29">
        <v>54</v>
      </c>
      <c r="C42" s="2">
        <v>10</v>
      </c>
      <c r="D42" s="12">
        <v>25</v>
      </c>
      <c r="E42" s="12">
        <f t="shared" si="5"/>
        <v>250</v>
      </c>
      <c r="F42" s="38">
        <v>178</v>
      </c>
      <c r="G42" s="14">
        <f t="shared" si="6"/>
        <v>0.71199999999999997</v>
      </c>
      <c r="H42" s="14">
        <f>H40</f>
        <v>0.96</v>
      </c>
      <c r="I42" s="13">
        <f t="shared" si="4"/>
        <v>240</v>
      </c>
      <c r="J42" s="5"/>
    </row>
    <row r="43" spans="2:10" s="2" customFormat="1" x14ac:dyDescent="0.2">
      <c r="B43" s="29">
        <v>55</v>
      </c>
      <c r="C43" s="2">
        <v>10</v>
      </c>
      <c r="D43" s="12">
        <v>25</v>
      </c>
      <c r="E43" s="12">
        <f t="shared" si="5"/>
        <v>250</v>
      </c>
      <c r="F43" s="13">
        <f>F40</f>
        <v>164</v>
      </c>
      <c r="G43" s="14">
        <f t="shared" si="6"/>
        <v>0.65600000000000003</v>
      </c>
      <c r="H43" s="14">
        <f>H42</f>
        <v>0.96</v>
      </c>
      <c r="I43" s="13">
        <f t="shared" si="4"/>
        <v>240</v>
      </c>
      <c r="J43" s="5"/>
    </row>
    <row r="44" spans="2:10" s="2" customFormat="1" x14ac:dyDescent="0.2">
      <c r="B44" s="29">
        <v>56</v>
      </c>
      <c r="C44" s="2">
        <v>10</v>
      </c>
      <c r="D44" s="12">
        <v>25</v>
      </c>
      <c r="E44" s="12">
        <f t="shared" si="5"/>
        <v>250</v>
      </c>
      <c r="F44" s="13">
        <f>F41</f>
        <v>164</v>
      </c>
      <c r="G44" s="14">
        <f t="shared" si="6"/>
        <v>0.65600000000000003</v>
      </c>
      <c r="H44" s="14">
        <f>H43</f>
        <v>0.96</v>
      </c>
      <c r="I44" s="13">
        <f t="shared" si="4"/>
        <v>240</v>
      </c>
      <c r="J44" s="5"/>
    </row>
    <row r="45" spans="2:10" s="2" customFormat="1" x14ac:dyDescent="0.2">
      <c r="B45" s="29">
        <v>57</v>
      </c>
      <c r="C45" s="2">
        <v>10</v>
      </c>
      <c r="D45" s="12">
        <v>25</v>
      </c>
      <c r="E45" s="12">
        <f t="shared" si="5"/>
        <v>250</v>
      </c>
      <c r="F45" s="13">
        <f>F41</f>
        <v>164</v>
      </c>
      <c r="G45" s="14">
        <f t="shared" si="6"/>
        <v>0.65600000000000003</v>
      </c>
      <c r="H45" s="14">
        <f>H43</f>
        <v>0.96</v>
      </c>
      <c r="I45" s="13">
        <f t="shared" si="4"/>
        <v>240</v>
      </c>
      <c r="J45" s="5"/>
    </row>
    <row r="46" spans="2:10" s="2" customFormat="1" x14ac:dyDescent="0.2">
      <c r="B46" s="29">
        <v>58</v>
      </c>
      <c r="C46" s="2">
        <v>10</v>
      </c>
      <c r="D46" s="12">
        <v>25</v>
      </c>
      <c r="E46" s="12">
        <f t="shared" si="5"/>
        <v>250</v>
      </c>
      <c r="F46" s="13">
        <f>F43</f>
        <v>164</v>
      </c>
      <c r="G46" s="14">
        <f t="shared" si="6"/>
        <v>0.65600000000000003</v>
      </c>
      <c r="H46" s="14">
        <f>H39</f>
        <v>0.96</v>
      </c>
      <c r="I46" s="13">
        <f t="shared" si="4"/>
        <v>240</v>
      </c>
      <c r="J46" s="5"/>
    </row>
    <row r="47" spans="2:10" s="2" customFormat="1" x14ac:dyDescent="0.2">
      <c r="B47" s="29">
        <v>59</v>
      </c>
      <c r="C47" s="2">
        <v>10</v>
      </c>
      <c r="D47" s="12">
        <v>25</v>
      </c>
      <c r="E47" s="12">
        <f t="shared" si="5"/>
        <v>250</v>
      </c>
      <c r="F47" s="13">
        <f>F39</f>
        <v>164</v>
      </c>
      <c r="G47" s="14">
        <f t="shared" si="6"/>
        <v>0.65600000000000003</v>
      </c>
      <c r="H47" s="14">
        <f>H45</f>
        <v>0.96</v>
      </c>
      <c r="I47" s="13">
        <f t="shared" si="4"/>
        <v>240</v>
      </c>
      <c r="J47" s="5"/>
    </row>
    <row r="48" spans="2:10" s="2" customFormat="1" x14ac:dyDescent="0.2">
      <c r="B48" s="29">
        <v>60</v>
      </c>
      <c r="C48" s="2">
        <v>10</v>
      </c>
      <c r="D48" s="12">
        <v>25</v>
      </c>
      <c r="E48" s="12">
        <f t="shared" si="5"/>
        <v>250</v>
      </c>
      <c r="F48" s="13">
        <f>F46</f>
        <v>164</v>
      </c>
      <c r="G48" s="14">
        <f t="shared" si="6"/>
        <v>0.65600000000000003</v>
      </c>
      <c r="H48" s="14">
        <f>H44</f>
        <v>0.96</v>
      </c>
      <c r="I48" s="13">
        <f>H48*E48</f>
        <v>240</v>
      </c>
      <c r="J48" s="34" t="s">
        <v>16</v>
      </c>
    </row>
    <row r="49" spans="2:10" s="2" customFormat="1" x14ac:dyDescent="0.2">
      <c r="B49" s="29">
        <v>61</v>
      </c>
      <c r="C49" s="2">
        <v>10</v>
      </c>
      <c r="D49" s="12">
        <v>25</v>
      </c>
      <c r="E49" s="12">
        <f t="shared" si="5"/>
        <v>250</v>
      </c>
      <c r="F49" s="13">
        <f>F46</f>
        <v>164</v>
      </c>
      <c r="G49" s="14">
        <f t="shared" si="6"/>
        <v>0.65600000000000003</v>
      </c>
      <c r="H49" s="14">
        <f>H42</f>
        <v>0.96</v>
      </c>
      <c r="I49" s="13">
        <f t="shared" ref="I49:I66" si="7">E49*H49</f>
        <v>240</v>
      </c>
      <c r="J49" s="5"/>
    </row>
    <row r="50" spans="2:10" s="2" customFormat="1" x14ac:dyDescent="0.2">
      <c r="B50" s="29">
        <v>62</v>
      </c>
      <c r="C50" s="2">
        <v>10</v>
      </c>
      <c r="D50" s="12">
        <v>25</v>
      </c>
      <c r="E50" s="12">
        <f t="shared" si="5"/>
        <v>250</v>
      </c>
      <c r="F50" s="13">
        <f>F47</f>
        <v>164</v>
      </c>
      <c r="G50" s="14">
        <f t="shared" si="6"/>
        <v>0.65600000000000003</v>
      </c>
      <c r="H50" s="14">
        <f>H49</f>
        <v>0.96</v>
      </c>
      <c r="I50" s="13">
        <f t="shared" si="7"/>
        <v>240</v>
      </c>
      <c r="J50" s="5"/>
    </row>
    <row r="51" spans="2:10" s="2" customFormat="1" x14ac:dyDescent="0.2">
      <c r="B51" s="29">
        <v>63</v>
      </c>
      <c r="C51" s="2">
        <v>10</v>
      </c>
      <c r="D51" s="12">
        <v>25</v>
      </c>
      <c r="E51" s="12">
        <f t="shared" si="5"/>
        <v>250</v>
      </c>
      <c r="F51" s="13">
        <f>F50</f>
        <v>164</v>
      </c>
      <c r="G51" s="14">
        <f t="shared" si="6"/>
        <v>0.65600000000000003</v>
      </c>
      <c r="H51" s="14">
        <f>H50</f>
        <v>0.96</v>
      </c>
      <c r="I51" s="13">
        <f t="shared" si="7"/>
        <v>240</v>
      </c>
      <c r="J51" s="5"/>
    </row>
    <row r="52" spans="2:10" s="2" customFormat="1" x14ac:dyDescent="0.2">
      <c r="B52" s="29">
        <v>64</v>
      </c>
      <c r="C52" s="2">
        <v>10</v>
      </c>
      <c r="D52" s="12">
        <v>25</v>
      </c>
      <c r="E52" s="12">
        <f t="shared" si="5"/>
        <v>250</v>
      </c>
      <c r="F52" s="13">
        <f>F49</f>
        <v>164</v>
      </c>
      <c r="G52" s="14">
        <f t="shared" si="6"/>
        <v>0.65600000000000003</v>
      </c>
      <c r="H52" s="14">
        <f>H51</f>
        <v>0.96</v>
      </c>
      <c r="I52" s="13">
        <f t="shared" si="7"/>
        <v>240</v>
      </c>
      <c r="J52" s="5"/>
    </row>
    <row r="53" spans="2:10" s="2" customFormat="1" x14ac:dyDescent="0.2">
      <c r="B53" s="29">
        <v>65</v>
      </c>
      <c r="C53" s="2">
        <v>10</v>
      </c>
      <c r="D53" s="12">
        <v>25</v>
      </c>
      <c r="E53" s="12">
        <f t="shared" si="5"/>
        <v>250</v>
      </c>
      <c r="F53" s="41">
        <v>188</v>
      </c>
      <c r="G53" s="14">
        <f t="shared" si="6"/>
        <v>0.752</v>
      </c>
      <c r="H53" s="14">
        <f>H46</f>
        <v>0.96</v>
      </c>
      <c r="I53" s="13">
        <f t="shared" si="7"/>
        <v>240</v>
      </c>
      <c r="J53" s="5"/>
    </row>
    <row r="54" spans="2:10" s="2" customFormat="1" x14ac:dyDescent="0.2">
      <c r="B54" s="29">
        <v>66</v>
      </c>
      <c r="C54" s="2">
        <v>10</v>
      </c>
      <c r="D54" s="12">
        <v>25</v>
      </c>
      <c r="E54" s="12">
        <f t="shared" si="5"/>
        <v>250</v>
      </c>
      <c r="F54" s="13">
        <v>119</v>
      </c>
      <c r="G54" s="14">
        <f t="shared" si="6"/>
        <v>0.47599999999999998</v>
      </c>
      <c r="H54" s="14">
        <f>H47</f>
        <v>0.96</v>
      </c>
      <c r="I54" s="36">
        <f t="shared" si="7"/>
        <v>240</v>
      </c>
      <c r="J54" s="5"/>
    </row>
    <row r="55" spans="2:10" s="2" customFormat="1" x14ac:dyDescent="0.2">
      <c r="B55" s="29">
        <v>67</v>
      </c>
      <c r="C55" s="2">
        <v>10</v>
      </c>
      <c r="D55" s="12">
        <v>25</v>
      </c>
      <c r="E55" s="12">
        <f t="shared" si="5"/>
        <v>250</v>
      </c>
      <c r="F55" s="13">
        <f>F54</f>
        <v>119</v>
      </c>
      <c r="G55" s="14">
        <f t="shared" si="6"/>
        <v>0.47599999999999998</v>
      </c>
      <c r="H55" s="14">
        <f>H51</f>
        <v>0.96</v>
      </c>
      <c r="I55" s="13">
        <f t="shared" si="7"/>
        <v>240</v>
      </c>
      <c r="J55" s="5"/>
    </row>
    <row r="56" spans="2:10" s="2" customFormat="1" x14ac:dyDescent="0.2">
      <c r="B56" s="29">
        <v>68</v>
      </c>
      <c r="C56" s="2">
        <v>10</v>
      </c>
      <c r="D56" s="12">
        <v>25</v>
      </c>
      <c r="E56" s="12">
        <f t="shared" si="5"/>
        <v>250</v>
      </c>
      <c r="F56" s="13">
        <f t="shared" ref="F56:F60" si="8">F54</f>
        <v>119</v>
      </c>
      <c r="G56" s="14">
        <f t="shared" si="6"/>
        <v>0.47599999999999998</v>
      </c>
      <c r="H56" s="14">
        <f>H49</f>
        <v>0.96</v>
      </c>
      <c r="I56" s="13">
        <f t="shared" si="7"/>
        <v>240</v>
      </c>
      <c r="J56" s="5"/>
    </row>
    <row r="57" spans="2:10" s="2" customFormat="1" x14ac:dyDescent="0.2">
      <c r="B57" s="29">
        <v>69</v>
      </c>
      <c r="C57" s="2">
        <v>10</v>
      </c>
      <c r="D57" s="12">
        <v>25</v>
      </c>
      <c r="E57" s="12">
        <f t="shared" si="5"/>
        <v>250</v>
      </c>
      <c r="F57" s="13">
        <f t="shared" si="8"/>
        <v>119</v>
      </c>
      <c r="G57" s="14">
        <f t="shared" si="6"/>
        <v>0.47599999999999998</v>
      </c>
      <c r="H57" s="14">
        <f>H59</f>
        <v>0.96</v>
      </c>
      <c r="I57" s="13">
        <f t="shared" si="7"/>
        <v>240</v>
      </c>
      <c r="J57" s="5"/>
    </row>
    <row r="58" spans="2:10" s="2" customFormat="1" x14ac:dyDescent="0.2">
      <c r="B58" s="29">
        <v>70</v>
      </c>
      <c r="C58" s="2">
        <v>10</v>
      </c>
      <c r="D58" s="12">
        <v>25</v>
      </c>
      <c r="E58" s="12">
        <f t="shared" si="5"/>
        <v>250</v>
      </c>
      <c r="F58" s="13">
        <f t="shared" si="8"/>
        <v>119</v>
      </c>
      <c r="G58" s="14">
        <f t="shared" si="6"/>
        <v>0.47599999999999998</v>
      </c>
      <c r="H58" s="14">
        <f>H51</f>
        <v>0.96</v>
      </c>
      <c r="I58" s="13">
        <f t="shared" si="7"/>
        <v>240</v>
      </c>
      <c r="J58" s="5"/>
    </row>
    <row r="59" spans="2:10" s="2" customFormat="1" x14ac:dyDescent="0.2">
      <c r="B59" s="29">
        <v>71</v>
      </c>
      <c r="C59" s="2">
        <v>10</v>
      </c>
      <c r="D59" s="12">
        <v>25</v>
      </c>
      <c r="E59" s="12">
        <f t="shared" si="5"/>
        <v>250</v>
      </c>
      <c r="F59" s="13">
        <f>F58</f>
        <v>119</v>
      </c>
      <c r="G59" s="14">
        <f t="shared" si="6"/>
        <v>0.47599999999999998</v>
      </c>
      <c r="H59" s="14">
        <f>H52</f>
        <v>0.96</v>
      </c>
      <c r="I59" s="13">
        <f t="shared" si="7"/>
        <v>240</v>
      </c>
      <c r="J59" s="5"/>
    </row>
    <row r="60" spans="2:10" s="2" customFormat="1" x14ac:dyDescent="0.2">
      <c r="B60" s="29">
        <v>72</v>
      </c>
      <c r="C60" s="2">
        <v>10</v>
      </c>
      <c r="D60" s="12">
        <v>25</v>
      </c>
      <c r="E60" s="12">
        <f t="shared" si="5"/>
        <v>250</v>
      </c>
      <c r="F60" s="13">
        <f t="shared" si="8"/>
        <v>119</v>
      </c>
      <c r="G60" s="14">
        <f t="shared" si="6"/>
        <v>0.47599999999999998</v>
      </c>
      <c r="H60" s="14">
        <f>H53</f>
        <v>0.96</v>
      </c>
      <c r="I60" s="13">
        <f t="shared" si="7"/>
        <v>240</v>
      </c>
      <c r="J60" s="5"/>
    </row>
    <row r="61" spans="2:10" s="2" customFormat="1" x14ac:dyDescent="0.2">
      <c r="B61" s="29">
        <v>73</v>
      </c>
      <c r="C61" s="2">
        <v>10</v>
      </c>
      <c r="D61" s="12">
        <v>25</v>
      </c>
      <c r="E61" s="12">
        <f t="shared" si="5"/>
        <v>250</v>
      </c>
      <c r="F61" s="13">
        <f>F60</f>
        <v>119</v>
      </c>
      <c r="G61" s="14">
        <f t="shared" si="6"/>
        <v>0.47599999999999998</v>
      </c>
      <c r="H61" s="14">
        <f>H53</f>
        <v>0.96</v>
      </c>
      <c r="I61" s="13">
        <f t="shared" si="7"/>
        <v>240</v>
      </c>
      <c r="J61" s="5"/>
    </row>
    <row r="62" spans="2:10" s="2" customFormat="1" x14ac:dyDescent="0.2">
      <c r="B62" s="29">
        <v>74</v>
      </c>
      <c r="C62" s="2">
        <v>10</v>
      </c>
      <c r="D62" s="12">
        <v>25</v>
      </c>
      <c r="E62" s="12">
        <f t="shared" si="5"/>
        <v>250</v>
      </c>
      <c r="F62" s="13">
        <f>F59</f>
        <v>119</v>
      </c>
      <c r="G62" s="14">
        <f t="shared" si="6"/>
        <v>0.47599999999999998</v>
      </c>
      <c r="H62" s="14">
        <f>H59</f>
        <v>0.96</v>
      </c>
      <c r="I62" s="13">
        <f t="shared" si="7"/>
        <v>240</v>
      </c>
      <c r="J62" s="5"/>
    </row>
    <row r="63" spans="2:10" s="2" customFormat="1" x14ac:dyDescent="0.2">
      <c r="B63" s="29">
        <v>75</v>
      </c>
      <c r="C63" s="2">
        <v>10</v>
      </c>
      <c r="D63" s="12">
        <v>25</v>
      </c>
      <c r="E63" s="12">
        <f t="shared" si="5"/>
        <v>250</v>
      </c>
      <c r="F63" s="13">
        <f>F61</f>
        <v>119</v>
      </c>
      <c r="G63" s="14">
        <f t="shared" si="6"/>
        <v>0.47599999999999998</v>
      </c>
      <c r="H63" s="14">
        <f>H56</f>
        <v>0.96</v>
      </c>
      <c r="I63" s="13">
        <f t="shared" si="7"/>
        <v>240</v>
      </c>
      <c r="J63" s="5"/>
    </row>
    <row r="64" spans="2:10" s="2" customFormat="1" x14ac:dyDescent="0.2">
      <c r="B64" s="29">
        <v>76</v>
      </c>
      <c r="C64" s="2">
        <v>10</v>
      </c>
      <c r="D64" s="12">
        <v>25</v>
      </c>
      <c r="E64" s="12">
        <f t="shared" si="5"/>
        <v>250</v>
      </c>
      <c r="F64" s="13">
        <f>F62</f>
        <v>119</v>
      </c>
      <c r="G64" s="14">
        <f t="shared" si="6"/>
        <v>0.47599999999999998</v>
      </c>
      <c r="H64" s="14">
        <f>H63</f>
        <v>0.96</v>
      </c>
      <c r="I64" s="13">
        <f t="shared" si="7"/>
        <v>240</v>
      </c>
      <c r="J64" s="5"/>
    </row>
    <row r="65" spans="2:12" s="2" customFormat="1" x14ac:dyDescent="0.2">
      <c r="B65" s="29">
        <v>77</v>
      </c>
      <c r="C65" s="2">
        <v>10</v>
      </c>
      <c r="D65" s="12">
        <v>25</v>
      </c>
      <c r="E65" s="12">
        <f t="shared" si="5"/>
        <v>250</v>
      </c>
      <c r="F65" s="13">
        <f>F63</f>
        <v>119</v>
      </c>
      <c r="G65" s="14">
        <f t="shared" si="6"/>
        <v>0.47599999999999998</v>
      </c>
      <c r="H65" s="14">
        <f>H58</f>
        <v>0.96</v>
      </c>
      <c r="I65" s="13">
        <f t="shared" si="7"/>
        <v>240</v>
      </c>
      <c r="J65" s="5"/>
    </row>
    <row r="66" spans="2:12" s="2" customFormat="1" x14ac:dyDescent="0.2">
      <c r="B66" s="29">
        <v>78</v>
      </c>
      <c r="C66" s="2">
        <v>10</v>
      </c>
      <c r="D66" s="12">
        <v>25</v>
      </c>
      <c r="E66" s="12">
        <f t="shared" si="5"/>
        <v>250</v>
      </c>
      <c r="F66" s="13">
        <f>F64</f>
        <v>119</v>
      </c>
      <c r="G66" s="14">
        <f t="shared" si="6"/>
        <v>0.47599999999999998</v>
      </c>
      <c r="H66" s="14">
        <f>H59</f>
        <v>0.96</v>
      </c>
      <c r="I66" s="13">
        <f t="shared" si="7"/>
        <v>240</v>
      </c>
      <c r="J66" s="5"/>
    </row>
    <row r="67" spans="2:12" s="2" customFormat="1" x14ac:dyDescent="0.2">
      <c r="B67" s="29">
        <v>79</v>
      </c>
      <c r="C67" s="2">
        <v>10</v>
      </c>
      <c r="D67" s="12">
        <v>25</v>
      </c>
      <c r="E67" s="12">
        <f t="shared" si="5"/>
        <v>250</v>
      </c>
      <c r="F67" s="13">
        <f>F64</f>
        <v>119</v>
      </c>
      <c r="G67" s="14">
        <f t="shared" si="6"/>
        <v>0.47599999999999998</v>
      </c>
      <c r="H67" s="35">
        <f>H65</f>
        <v>0.96</v>
      </c>
      <c r="I67" s="37">
        <f>H67*E67</f>
        <v>240</v>
      </c>
      <c r="J67" s="5"/>
    </row>
    <row r="68" spans="2:12" s="2" customFormat="1" x14ac:dyDescent="0.2">
      <c r="B68" s="29">
        <v>80</v>
      </c>
      <c r="C68" s="2">
        <v>10</v>
      </c>
      <c r="D68" s="12">
        <v>25</v>
      </c>
      <c r="E68" s="12">
        <f t="shared" si="5"/>
        <v>250</v>
      </c>
      <c r="F68" s="41">
        <v>105</v>
      </c>
      <c r="G68" s="14">
        <f t="shared" si="6"/>
        <v>0.42</v>
      </c>
      <c r="H68" s="14">
        <f>H61</f>
        <v>0.96</v>
      </c>
      <c r="I68" s="13">
        <f>E68*H68</f>
        <v>240</v>
      </c>
      <c r="J68" s="5"/>
    </row>
    <row r="69" spans="2:12" s="2" customFormat="1" x14ac:dyDescent="0.2">
      <c r="B69" s="29">
        <v>81</v>
      </c>
      <c r="C69" s="2">
        <v>12</v>
      </c>
      <c r="D69" s="12">
        <v>30</v>
      </c>
      <c r="E69" s="12">
        <f t="shared" si="5"/>
        <v>360</v>
      </c>
      <c r="F69" s="13">
        <f>F66</f>
        <v>119</v>
      </c>
      <c r="G69" s="14">
        <f t="shared" si="6"/>
        <v>0.33055555555555555</v>
      </c>
      <c r="H69" s="14">
        <f>H66</f>
        <v>0.96</v>
      </c>
      <c r="I69" s="13">
        <f>E69*H69</f>
        <v>345.59999999999997</v>
      </c>
      <c r="J69" s="5"/>
    </row>
    <row r="70" spans="2:12" s="2" customFormat="1" x14ac:dyDescent="0.2">
      <c r="B70" s="29" t="s">
        <v>12</v>
      </c>
      <c r="D70" s="12"/>
      <c r="E70" s="15">
        <f>SUM(E7:E69)</f>
        <v>16010</v>
      </c>
      <c r="F70" s="31">
        <f>SUM(F7:F69)</f>
        <v>8649</v>
      </c>
      <c r="G70" s="12">
        <f t="shared" si="6"/>
        <v>0.54022485946283572</v>
      </c>
      <c r="H70" s="12"/>
      <c r="I70" s="31">
        <f>SUM(I7:I69)</f>
        <v>14966.4</v>
      </c>
      <c r="J70" s="5"/>
      <c r="L70" s="6"/>
    </row>
    <row r="71" spans="2:12" s="2" customFormat="1" x14ac:dyDescent="0.2">
      <c r="B71" s="29"/>
      <c r="D71" s="12"/>
      <c r="E71" s="15"/>
      <c r="F71" s="31"/>
      <c r="G71" s="12"/>
      <c r="H71" s="12"/>
      <c r="I71" s="31"/>
      <c r="J71" s="5"/>
    </row>
    <row r="72" spans="2:12" s="2" customFormat="1" x14ac:dyDescent="0.2">
      <c r="B72" s="40"/>
      <c r="D72" s="12"/>
      <c r="E72" s="15"/>
      <c r="F72" s="13"/>
      <c r="G72" s="12"/>
      <c r="H72" s="12"/>
      <c r="I72" s="13"/>
      <c r="J72" s="5"/>
    </row>
    <row r="73" spans="2:12" s="2" customFormat="1" x14ac:dyDescent="0.2">
      <c r="B73" s="29" t="s">
        <v>19</v>
      </c>
      <c r="D73" s="12"/>
      <c r="E73" s="15"/>
      <c r="F73" s="13"/>
      <c r="G73" s="12"/>
      <c r="H73" s="12"/>
      <c r="I73" s="13"/>
      <c r="J73" s="5"/>
    </row>
    <row r="74" spans="2:12" s="2" customFormat="1" x14ac:dyDescent="0.2">
      <c r="B74" s="29">
        <v>100</v>
      </c>
      <c r="C74" s="2">
        <v>10</v>
      </c>
      <c r="D74" s="12">
        <v>30</v>
      </c>
      <c r="E74" s="12">
        <f t="shared" ref="E74" si="9">C74*D74</f>
        <v>300</v>
      </c>
      <c r="F74" s="13" t="s">
        <v>13</v>
      </c>
      <c r="G74" s="14" t="s">
        <v>13</v>
      </c>
      <c r="H74" s="14">
        <f>H69</f>
        <v>0.96</v>
      </c>
      <c r="I74" s="14">
        <f>H74*E74</f>
        <v>288</v>
      </c>
      <c r="J74" s="34" t="s">
        <v>15</v>
      </c>
    </row>
    <row r="75" spans="2:12" s="2" customFormat="1" x14ac:dyDescent="0.2">
      <c r="B75" s="29">
        <f>B74+1</f>
        <v>101</v>
      </c>
      <c r="C75" s="2">
        <v>10</v>
      </c>
      <c r="D75" s="12">
        <v>30</v>
      </c>
      <c r="E75" s="12">
        <f t="shared" ref="E75:E83" si="10">C75*D75</f>
        <v>300</v>
      </c>
      <c r="F75" s="41">
        <v>225</v>
      </c>
      <c r="G75" s="14" t="s">
        <v>13</v>
      </c>
      <c r="H75" s="14">
        <f>H74</f>
        <v>0.96</v>
      </c>
      <c r="I75" s="14">
        <f t="shared" ref="I75:I88" si="11">H75*E75</f>
        <v>288</v>
      </c>
      <c r="J75" s="5"/>
    </row>
    <row r="76" spans="2:12" s="2" customFormat="1" x14ac:dyDescent="0.2">
      <c r="B76" s="29">
        <f t="shared" ref="B76:B88" si="12">B75+1</f>
        <v>102</v>
      </c>
      <c r="C76" s="2">
        <v>10</v>
      </c>
      <c r="D76" s="12">
        <v>30</v>
      </c>
      <c r="E76" s="12">
        <f t="shared" si="10"/>
        <v>300</v>
      </c>
      <c r="F76" s="41">
        <v>219</v>
      </c>
      <c r="G76" s="14" t="s">
        <v>13</v>
      </c>
      <c r="H76" s="14">
        <f>H75</f>
        <v>0.96</v>
      </c>
      <c r="I76" s="14">
        <f t="shared" si="11"/>
        <v>288</v>
      </c>
      <c r="J76" s="5"/>
    </row>
    <row r="77" spans="2:12" s="2" customFormat="1" x14ac:dyDescent="0.2">
      <c r="B77" s="29">
        <f t="shared" si="12"/>
        <v>103</v>
      </c>
      <c r="C77" s="2">
        <v>10</v>
      </c>
      <c r="D77" s="12">
        <v>30</v>
      </c>
      <c r="E77" s="12">
        <f t="shared" si="10"/>
        <v>300</v>
      </c>
      <c r="F77" s="41">
        <v>225</v>
      </c>
      <c r="G77" s="14" t="s">
        <v>13</v>
      </c>
      <c r="H77" s="14">
        <f>H75</f>
        <v>0.96</v>
      </c>
      <c r="I77" s="14">
        <f t="shared" si="11"/>
        <v>288</v>
      </c>
      <c r="J77" s="5"/>
    </row>
    <row r="78" spans="2:12" s="2" customFormat="1" x14ac:dyDescent="0.2">
      <c r="B78" s="29">
        <f t="shared" si="12"/>
        <v>104</v>
      </c>
      <c r="C78" s="2">
        <v>10</v>
      </c>
      <c r="D78" s="12">
        <v>30</v>
      </c>
      <c r="E78" s="12">
        <f t="shared" si="10"/>
        <v>300</v>
      </c>
      <c r="F78" s="41">
        <v>205</v>
      </c>
      <c r="G78" s="14" t="s">
        <v>13</v>
      </c>
      <c r="H78" s="14">
        <f>H75</f>
        <v>0.96</v>
      </c>
      <c r="I78" s="14">
        <f t="shared" si="11"/>
        <v>288</v>
      </c>
      <c r="J78" s="5"/>
    </row>
    <row r="79" spans="2:12" s="2" customFormat="1" x14ac:dyDescent="0.2">
      <c r="B79" s="29">
        <f t="shared" si="12"/>
        <v>105</v>
      </c>
      <c r="C79" s="2">
        <v>10</v>
      </c>
      <c r="D79" s="12">
        <v>30</v>
      </c>
      <c r="E79" s="12">
        <f t="shared" si="10"/>
        <v>300</v>
      </c>
      <c r="F79" s="41">
        <v>205</v>
      </c>
      <c r="G79" s="14" t="s">
        <v>13</v>
      </c>
      <c r="H79" s="14">
        <f>H75</f>
        <v>0.96</v>
      </c>
      <c r="I79" s="14">
        <f t="shared" si="11"/>
        <v>288</v>
      </c>
      <c r="J79" s="5"/>
    </row>
    <row r="80" spans="2:12" s="2" customFormat="1" x14ac:dyDescent="0.2">
      <c r="B80" s="29">
        <f t="shared" si="12"/>
        <v>106</v>
      </c>
      <c r="C80" s="2">
        <v>10</v>
      </c>
      <c r="D80" s="12">
        <v>30</v>
      </c>
      <c r="E80" s="12">
        <f t="shared" si="10"/>
        <v>300</v>
      </c>
      <c r="F80" s="41">
        <v>225</v>
      </c>
      <c r="G80" s="14" t="s">
        <v>13</v>
      </c>
      <c r="H80" s="14">
        <f>H79</f>
        <v>0.96</v>
      </c>
      <c r="I80" s="14">
        <f t="shared" si="11"/>
        <v>288</v>
      </c>
      <c r="J80" s="5"/>
    </row>
    <row r="81" spans="2:13" s="2" customFormat="1" x14ac:dyDescent="0.2">
      <c r="B81" s="29">
        <f t="shared" si="12"/>
        <v>107</v>
      </c>
      <c r="C81" s="2">
        <v>10</v>
      </c>
      <c r="D81" s="12">
        <v>30</v>
      </c>
      <c r="E81" s="12">
        <f t="shared" si="10"/>
        <v>300</v>
      </c>
      <c r="F81" s="41">
        <v>219</v>
      </c>
      <c r="G81" s="14" t="s">
        <v>13</v>
      </c>
      <c r="H81" s="14">
        <f t="shared" ref="H81:H87" si="13">H79</f>
        <v>0.96</v>
      </c>
      <c r="I81" s="14">
        <f t="shared" si="11"/>
        <v>288</v>
      </c>
      <c r="J81" s="5"/>
    </row>
    <row r="82" spans="2:13" s="2" customFormat="1" x14ac:dyDescent="0.2">
      <c r="B82" s="29">
        <f t="shared" si="12"/>
        <v>108</v>
      </c>
      <c r="C82" s="2">
        <v>10</v>
      </c>
      <c r="D82" s="12">
        <v>30</v>
      </c>
      <c r="E82" s="12">
        <f t="shared" si="10"/>
        <v>300</v>
      </c>
      <c r="F82" s="41">
        <v>225</v>
      </c>
      <c r="G82" s="14" t="s">
        <v>13</v>
      </c>
      <c r="H82" s="14">
        <f t="shared" si="13"/>
        <v>0.96</v>
      </c>
      <c r="I82" s="14">
        <f t="shared" si="11"/>
        <v>288</v>
      </c>
      <c r="J82" s="5"/>
    </row>
    <row r="83" spans="2:13" s="2" customFormat="1" x14ac:dyDescent="0.2">
      <c r="B83" s="29">
        <f t="shared" si="12"/>
        <v>109</v>
      </c>
      <c r="C83" s="2">
        <v>10</v>
      </c>
      <c r="D83" s="12">
        <v>30</v>
      </c>
      <c r="E83" s="12">
        <f t="shared" si="10"/>
        <v>300</v>
      </c>
      <c r="F83" s="41">
        <v>225</v>
      </c>
      <c r="G83" s="14" t="s">
        <v>13</v>
      </c>
      <c r="H83" s="14">
        <f t="shared" si="13"/>
        <v>0.96</v>
      </c>
      <c r="I83" s="14">
        <f t="shared" si="11"/>
        <v>288</v>
      </c>
      <c r="J83" s="5"/>
    </row>
    <row r="84" spans="2:13" s="2" customFormat="1" x14ac:dyDescent="0.2">
      <c r="B84" s="29">
        <f t="shared" si="12"/>
        <v>110</v>
      </c>
      <c r="C84" s="2">
        <v>10</v>
      </c>
      <c r="D84" s="12">
        <v>30</v>
      </c>
      <c r="E84" s="12">
        <f t="shared" ref="E84:E88" si="14">C84*D84</f>
        <v>300</v>
      </c>
      <c r="F84" s="41">
        <v>225</v>
      </c>
      <c r="G84" s="14" t="s">
        <v>13</v>
      </c>
      <c r="H84" s="14">
        <f t="shared" si="13"/>
        <v>0.96</v>
      </c>
      <c r="I84" s="14">
        <f t="shared" si="11"/>
        <v>288</v>
      </c>
      <c r="J84" s="5"/>
    </row>
    <row r="85" spans="2:13" s="2" customFormat="1" x14ac:dyDescent="0.2">
      <c r="B85" s="29">
        <f t="shared" si="12"/>
        <v>111</v>
      </c>
      <c r="C85" s="2">
        <v>10</v>
      </c>
      <c r="D85" s="12">
        <v>30</v>
      </c>
      <c r="E85" s="12">
        <f t="shared" si="14"/>
        <v>300</v>
      </c>
      <c r="F85" s="41">
        <v>225</v>
      </c>
      <c r="G85" s="14" t="s">
        <v>13</v>
      </c>
      <c r="H85" s="14">
        <f t="shared" si="13"/>
        <v>0.96</v>
      </c>
      <c r="I85" s="14">
        <f t="shared" si="11"/>
        <v>288</v>
      </c>
      <c r="J85" s="5"/>
    </row>
    <row r="86" spans="2:13" s="2" customFormat="1" x14ac:dyDescent="0.2">
      <c r="B86" s="29">
        <f t="shared" si="12"/>
        <v>112</v>
      </c>
      <c r="C86" s="2">
        <v>10</v>
      </c>
      <c r="D86" s="12">
        <v>30</v>
      </c>
      <c r="E86" s="12">
        <f t="shared" si="14"/>
        <v>300</v>
      </c>
      <c r="F86" s="41">
        <v>225</v>
      </c>
      <c r="G86" s="14" t="s">
        <v>13</v>
      </c>
      <c r="H86" s="14">
        <f t="shared" si="13"/>
        <v>0.96</v>
      </c>
      <c r="I86" s="14">
        <f t="shared" si="11"/>
        <v>288</v>
      </c>
      <c r="J86" s="5"/>
    </row>
    <row r="87" spans="2:13" s="2" customFormat="1" x14ac:dyDescent="0.2">
      <c r="B87" s="29">
        <f t="shared" si="12"/>
        <v>113</v>
      </c>
      <c r="C87" s="2">
        <v>10</v>
      </c>
      <c r="D87" s="12">
        <v>30</v>
      </c>
      <c r="E87" s="12">
        <f t="shared" si="14"/>
        <v>300</v>
      </c>
      <c r="F87" s="41">
        <v>225</v>
      </c>
      <c r="G87" s="14" t="s">
        <v>13</v>
      </c>
      <c r="H87" s="14">
        <f t="shared" si="13"/>
        <v>0.96</v>
      </c>
      <c r="I87" s="14">
        <f t="shared" si="11"/>
        <v>288</v>
      </c>
      <c r="J87" s="5"/>
    </row>
    <row r="88" spans="2:13" s="2" customFormat="1" x14ac:dyDescent="0.2">
      <c r="B88" s="29">
        <f t="shared" si="12"/>
        <v>114</v>
      </c>
      <c r="C88" s="2">
        <v>10</v>
      </c>
      <c r="D88" s="12">
        <v>30</v>
      </c>
      <c r="E88" s="12">
        <f t="shared" si="14"/>
        <v>300</v>
      </c>
      <c r="F88" s="41">
        <v>225</v>
      </c>
      <c r="G88" s="14" t="s">
        <v>13</v>
      </c>
      <c r="H88" s="14">
        <f>H83</f>
        <v>0.96</v>
      </c>
      <c r="I88" s="14">
        <f t="shared" si="11"/>
        <v>288</v>
      </c>
      <c r="J88" s="5"/>
    </row>
    <row r="89" spans="2:13" s="2" customFormat="1" x14ac:dyDescent="0.2">
      <c r="B89" s="33" t="s">
        <v>12</v>
      </c>
      <c r="D89" s="12"/>
      <c r="E89" s="15">
        <f>SUM(E74:E88)</f>
        <v>4500</v>
      </c>
      <c r="F89" s="31">
        <f>SUM(F74:F88)</f>
        <v>3098</v>
      </c>
      <c r="G89" s="12"/>
      <c r="H89" s="12"/>
      <c r="I89" s="31">
        <f>SUM(I74:I88)</f>
        <v>4320</v>
      </c>
      <c r="J89" s="5"/>
    </row>
    <row r="90" spans="2:13" s="2" customFormat="1" x14ac:dyDescent="0.2">
      <c r="B90" s="33"/>
      <c r="D90" s="12"/>
      <c r="E90" s="15"/>
      <c r="F90" s="31"/>
      <c r="G90" s="12"/>
      <c r="H90" s="12"/>
      <c r="I90" s="31"/>
      <c r="J90" s="5"/>
    </row>
    <row r="91" spans="2:13" s="2" customFormat="1" x14ac:dyDescent="0.2">
      <c r="B91" s="33" t="s">
        <v>12</v>
      </c>
      <c r="D91" s="12"/>
      <c r="E91" s="15"/>
      <c r="F91" s="31">
        <f>F89+F70</f>
        <v>11747</v>
      </c>
      <c r="G91" s="12"/>
      <c r="H91" s="12"/>
      <c r="I91" s="31">
        <f>I89+I70</f>
        <v>19286.400000000001</v>
      </c>
      <c r="J91" s="5"/>
      <c r="M91" s="6"/>
    </row>
    <row r="92" spans="2:13" s="2" customFormat="1" x14ac:dyDescent="0.2">
      <c r="B92" s="33"/>
      <c r="D92" s="12"/>
      <c r="E92" s="15"/>
      <c r="F92" s="31"/>
      <c r="G92" s="12"/>
      <c r="H92" s="12"/>
      <c r="I92" s="31"/>
      <c r="J92" s="5"/>
      <c r="M92" s="6"/>
    </row>
    <row r="93" spans="2:13" s="2" customFormat="1" x14ac:dyDescent="0.2">
      <c r="B93" s="33" t="s">
        <v>20</v>
      </c>
      <c r="D93" s="12"/>
      <c r="E93" s="15"/>
      <c r="F93" s="31"/>
      <c r="G93" s="12"/>
      <c r="H93" s="12"/>
      <c r="I93" s="31"/>
      <c r="J93" s="5"/>
      <c r="M93" s="6"/>
    </row>
    <row r="94" spans="2:13" s="2" customFormat="1" x14ac:dyDescent="0.2">
      <c r="B94" s="29" t="s">
        <v>27</v>
      </c>
      <c r="C94" s="2">
        <v>20</v>
      </c>
      <c r="D94" s="12">
        <v>50</v>
      </c>
      <c r="E94" s="15">
        <f>C94*D94</f>
        <v>1000</v>
      </c>
      <c r="F94" s="13">
        <v>390</v>
      </c>
      <c r="G94" s="14">
        <f>F94/E94</f>
        <v>0.39</v>
      </c>
      <c r="H94" s="14">
        <v>0.85</v>
      </c>
      <c r="I94" s="13">
        <f>E94*H94</f>
        <v>850</v>
      </c>
      <c r="J94" s="5" t="s">
        <v>28</v>
      </c>
      <c r="M94" s="6"/>
    </row>
    <row r="95" spans="2:13" s="2" customFormat="1" x14ac:dyDescent="0.2">
      <c r="B95" s="42" t="s">
        <v>21</v>
      </c>
      <c r="D95" s="12"/>
      <c r="E95" s="15">
        <v>4000</v>
      </c>
      <c r="F95" s="13">
        <v>550</v>
      </c>
      <c r="G95" s="14">
        <f>F95/E95</f>
        <v>0.13750000000000001</v>
      </c>
      <c r="H95" s="14">
        <v>0.85</v>
      </c>
      <c r="I95" s="13">
        <f>H95*E95</f>
        <v>3400</v>
      </c>
      <c r="J95" s="5" t="s">
        <v>29</v>
      </c>
      <c r="M95" s="6"/>
    </row>
    <row r="96" spans="2:13" s="2" customFormat="1" x14ac:dyDescent="0.2">
      <c r="B96" s="29" t="s">
        <v>22</v>
      </c>
      <c r="D96" s="12"/>
      <c r="E96" s="15">
        <v>3037</v>
      </c>
      <c r="F96" s="13">
        <v>2472</v>
      </c>
      <c r="G96" s="14">
        <f>F96/E96</f>
        <v>0.81396114586763257</v>
      </c>
      <c r="H96" s="14">
        <v>0.85</v>
      </c>
      <c r="I96" s="13">
        <f>E96*H96</f>
        <v>2581.4499999999998</v>
      </c>
      <c r="J96" s="5"/>
    </row>
    <row r="97" spans="2:11" s="2" customFormat="1" x14ac:dyDescent="0.2">
      <c r="B97" s="42" t="s">
        <v>23</v>
      </c>
      <c r="D97" s="12"/>
      <c r="E97" s="15">
        <v>3024</v>
      </c>
      <c r="F97" s="13">
        <v>795</v>
      </c>
      <c r="G97" s="14">
        <f>F97/E97</f>
        <v>0.26289682539682541</v>
      </c>
      <c r="H97" s="14">
        <v>0.39</v>
      </c>
      <c r="I97" s="13">
        <f>E97*H97</f>
        <v>1179.3600000000001</v>
      </c>
      <c r="J97" s="5"/>
    </row>
    <row r="98" spans="2:11" s="2" customFormat="1" x14ac:dyDescent="0.2">
      <c r="B98" s="29" t="s">
        <v>25</v>
      </c>
      <c r="D98" s="12"/>
      <c r="E98" s="15">
        <v>9710</v>
      </c>
      <c r="F98" s="13"/>
      <c r="G98" s="14"/>
      <c r="H98" s="14">
        <v>0.55000000000000004</v>
      </c>
      <c r="I98" s="15">
        <f>E98*H98</f>
        <v>5340.5</v>
      </c>
      <c r="J98" s="5"/>
    </row>
    <row r="99" spans="2:11" s="2" customFormat="1" x14ac:dyDescent="0.2">
      <c r="B99" s="29" t="s">
        <v>26</v>
      </c>
      <c r="D99" s="12"/>
      <c r="E99" s="15">
        <v>14034</v>
      </c>
      <c r="F99" s="13">
        <f>G99*E99</f>
        <v>3648.84</v>
      </c>
      <c r="G99" s="14">
        <v>0.26</v>
      </c>
      <c r="H99" s="14">
        <v>0.55000000000000004</v>
      </c>
      <c r="I99" s="15">
        <f>E99*H99</f>
        <v>7718.7000000000007</v>
      </c>
      <c r="J99" s="5" t="s">
        <v>30</v>
      </c>
    </row>
    <row r="100" spans="2:11" s="2" customFormat="1" x14ac:dyDescent="0.2">
      <c r="B100" s="33" t="s">
        <v>12</v>
      </c>
      <c r="D100" s="12"/>
      <c r="E100" s="15">
        <f>SUM(E94:E99)</f>
        <v>34805</v>
      </c>
      <c r="F100" s="31">
        <f>SUM(F94:F97)</f>
        <v>4207</v>
      </c>
      <c r="G100" s="14"/>
      <c r="H100" s="14"/>
      <c r="I100" s="31">
        <f>SUM(I94:I99)</f>
        <v>21070.010000000002</v>
      </c>
      <c r="J100" s="5"/>
    </row>
    <row r="101" spans="2:11" s="2" customFormat="1" x14ac:dyDescent="0.2">
      <c r="B101" s="29"/>
      <c r="D101" s="12"/>
      <c r="E101" s="12"/>
      <c r="F101" s="31"/>
      <c r="G101" s="14"/>
      <c r="H101" s="14"/>
      <c r="I101" s="14"/>
      <c r="J101" s="5"/>
    </row>
    <row r="102" spans="2:11" s="2" customFormat="1" x14ac:dyDescent="0.2">
      <c r="B102" s="29" t="s">
        <v>14</v>
      </c>
      <c r="D102" s="12"/>
      <c r="E102" s="15">
        <f>E100+E91</f>
        <v>34805</v>
      </c>
      <c r="F102" s="31">
        <f>F100+F91</f>
        <v>15954</v>
      </c>
      <c r="G102" s="14"/>
      <c r="H102" s="14"/>
      <c r="I102" s="31">
        <f>I100+I91</f>
        <v>40356.410000000003</v>
      </c>
      <c r="J102" s="5"/>
    </row>
    <row r="103" spans="2:11" s="2" customFormat="1" ht="17" thickBot="1" x14ac:dyDescent="0.25">
      <c r="B103" s="30"/>
      <c r="C103" s="25"/>
      <c r="D103" s="16"/>
      <c r="E103" s="16"/>
      <c r="F103" s="17"/>
      <c r="G103" s="16"/>
      <c r="H103" s="16"/>
      <c r="I103" s="16"/>
      <c r="J103" s="7"/>
    </row>
    <row r="104" spans="2:11" s="2" customFormat="1" x14ac:dyDescent="0.2">
      <c r="B104" s="4"/>
      <c r="I104" s="3"/>
      <c r="K104" s="6"/>
    </row>
    <row r="105" spans="2:11" s="2" customFormat="1" x14ac:dyDescent="0.2">
      <c r="I105" s="3"/>
    </row>
    <row r="106" spans="2:11" s="2" customFormat="1" x14ac:dyDescent="0.2">
      <c r="E106" s="6"/>
      <c r="I106" s="3"/>
    </row>
    <row r="107" spans="2:11" s="2" customFormat="1" x14ac:dyDescent="0.2">
      <c r="E107" s="6"/>
      <c r="I107" s="3"/>
    </row>
  </sheetData>
  <sortState xmlns:xlrd2="http://schemas.microsoft.com/office/spreadsheetml/2017/richdata2" ref="B7:K69">
    <sortCondition ref="B7:B69"/>
  </sortState>
  <pageMargins left="0.25" right="0.25" top="0.75" bottom="0.75" header="0.3" footer="0.3"/>
  <pageSetup scale="78" fitToHeight="2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Mcglasson</dc:creator>
  <cp:lastModifiedBy>John Mcglasson</cp:lastModifiedBy>
  <cp:lastPrinted>2023-01-17T02:29:20Z</cp:lastPrinted>
  <dcterms:created xsi:type="dcterms:W3CDTF">2018-03-24T18:17:56Z</dcterms:created>
  <dcterms:modified xsi:type="dcterms:W3CDTF">2024-03-08T02:00:28Z</dcterms:modified>
</cp:coreProperties>
</file>